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" windowWidth="15480" windowHeight="9660" activeTab="6"/>
  </bookViews>
  <sheets>
    <sheet name="One" sheetId="6" r:id="rId1"/>
    <sheet name="Reserves" sheetId="2" r:id="rId2"/>
    <sheet name="Currency" sheetId="5" r:id="rId3"/>
    <sheet name="CurrencyData" sheetId="4" state="hidden" r:id="rId4"/>
    <sheet name="raw data" sheetId="1" state="hidden" r:id="rId5"/>
    <sheet name="MBase" sheetId="7" r:id="rId6"/>
    <sheet name="E" sheetId="8" r:id="rId7"/>
  </sheets>
  <calcPr calcId="144525"/>
</workbook>
</file>

<file path=xl/calcChain.xml><?xml version="1.0" encoding="utf-8"?>
<calcChain xmlns="http://schemas.openxmlformats.org/spreadsheetml/2006/main">
  <c r="Y288" i="5" l="1"/>
  <c r="X288" i="5"/>
  <c r="W288" i="5"/>
  <c r="V288" i="5"/>
  <c r="U288" i="5"/>
  <c r="T288" i="5"/>
  <c r="S288" i="5"/>
  <c r="R288" i="5"/>
  <c r="Q288" i="5"/>
  <c r="P288" i="5"/>
  <c r="O288" i="5"/>
  <c r="N288" i="5"/>
  <c r="M288" i="5"/>
  <c r="L288" i="5"/>
  <c r="K288" i="5"/>
  <c r="J288" i="5"/>
  <c r="I288" i="5"/>
  <c r="H288" i="5"/>
  <c r="G288" i="5"/>
  <c r="F288" i="5"/>
  <c r="E288" i="5"/>
  <c r="D288" i="5"/>
  <c r="B288" i="5"/>
  <c r="Y287" i="5"/>
  <c r="X287" i="5"/>
  <c r="W287" i="5"/>
  <c r="V287" i="5"/>
  <c r="U287" i="5"/>
  <c r="T287" i="5"/>
  <c r="S287" i="5"/>
  <c r="R287" i="5"/>
  <c r="Q287" i="5"/>
  <c r="P287" i="5"/>
  <c r="O287" i="5"/>
  <c r="N287" i="5"/>
  <c r="M287" i="5"/>
  <c r="L287" i="5"/>
  <c r="K287" i="5"/>
  <c r="J287" i="5"/>
  <c r="I287" i="5"/>
  <c r="H287" i="5"/>
  <c r="G287" i="5"/>
  <c r="F287" i="5"/>
  <c r="E287" i="5"/>
  <c r="D287" i="5"/>
  <c r="B287" i="5"/>
  <c r="Y286" i="5"/>
  <c r="X286" i="5"/>
  <c r="W286" i="5"/>
  <c r="V286" i="5"/>
  <c r="U286" i="5"/>
  <c r="T286" i="5"/>
  <c r="S286" i="5"/>
  <c r="R286" i="5"/>
  <c r="Q286" i="5"/>
  <c r="P286" i="5"/>
  <c r="O286" i="5"/>
  <c r="N286" i="5"/>
  <c r="M286" i="5"/>
  <c r="L286" i="5"/>
  <c r="K286" i="5"/>
  <c r="J286" i="5"/>
  <c r="I286" i="5"/>
  <c r="H286" i="5"/>
  <c r="G286" i="5"/>
  <c r="F286" i="5"/>
  <c r="E286" i="5"/>
  <c r="D286" i="5"/>
  <c r="B286" i="5"/>
  <c r="Y285" i="5"/>
  <c r="X285" i="5"/>
  <c r="W285" i="5"/>
  <c r="V285" i="5"/>
  <c r="U285" i="5"/>
  <c r="T285" i="5"/>
  <c r="S285" i="5"/>
  <c r="R285" i="5"/>
  <c r="Q285" i="5"/>
  <c r="P285" i="5"/>
  <c r="O285" i="5"/>
  <c r="N285" i="5"/>
  <c r="M285" i="5"/>
  <c r="L285" i="5"/>
  <c r="K285" i="5"/>
  <c r="J285" i="5"/>
  <c r="I285" i="5"/>
  <c r="H285" i="5"/>
  <c r="G285" i="5"/>
  <c r="F285" i="5"/>
  <c r="E285" i="5"/>
  <c r="D285" i="5"/>
  <c r="B285" i="5"/>
  <c r="Y284" i="5"/>
  <c r="X284" i="5"/>
  <c r="W284" i="5"/>
  <c r="V284" i="5"/>
  <c r="U284" i="5"/>
  <c r="T284" i="5"/>
  <c r="S284" i="5"/>
  <c r="R284" i="5"/>
  <c r="Q284" i="5"/>
  <c r="P284" i="5"/>
  <c r="O284" i="5"/>
  <c r="N284" i="5"/>
  <c r="M284" i="5"/>
  <c r="L284" i="5"/>
  <c r="K284" i="5"/>
  <c r="J284" i="5"/>
  <c r="I284" i="5"/>
  <c r="H284" i="5"/>
  <c r="G284" i="5"/>
  <c r="F284" i="5"/>
  <c r="E284" i="5"/>
  <c r="D284" i="5"/>
  <c r="B284" i="5"/>
  <c r="Y283" i="5"/>
  <c r="X283" i="5"/>
  <c r="W283" i="5"/>
  <c r="V283" i="5"/>
  <c r="U283" i="5"/>
  <c r="T283" i="5"/>
  <c r="S283" i="5"/>
  <c r="R283" i="5"/>
  <c r="Q283" i="5"/>
  <c r="P283" i="5"/>
  <c r="O283" i="5"/>
  <c r="N283" i="5"/>
  <c r="M283" i="5"/>
  <c r="L283" i="5"/>
  <c r="K283" i="5"/>
  <c r="J283" i="5"/>
  <c r="I283" i="5"/>
  <c r="H283" i="5"/>
  <c r="G283" i="5"/>
  <c r="F283" i="5"/>
  <c r="E283" i="5"/>
  <c r="D283" i="5"/>
  <c r="B283" i="5"/>
  <c r="Y282" i="5"/>
  <c r="X282" i="5"/>
  <c r="W282" i="5"/>
  <c r="V282" i="5"/>
  <c r="U282" i="5"/>
  <c r="T282" i="5"/>
  <c r="S282" i="5"/>
  <c r="R282" i="5"/>
  <c r="Q282" i="5"/>
  <c r="P282" i="5"/>
  <c r="O282" i="5"/>
  <c r="N282" i="5"/>
  <c r="M282" i="5"/>
  <c r="L282" i="5"/>
  <c r="K282" i="5"/>
  <c r="J282" i="5"/>
  <c r="I282" i="5"/>
  <c r="H282" i="5"/>
  <c r="G282" i="5"/>
  <c r="F282" i="5"/>
  <c r="E282" i="5"/>
  <c r="D282" i="5"/>
  <c r="B282" i="5"/>
  <c r="Y281" i="5"/>
  <c r="X281" i="5"/>
  <c r="W281" i="5"/>
  <c r="V281" i="5"/>
  <c r="U281" i="5"/>
  <c r="T281" i="5"/>
  <c r="S281" i="5"/>
  <c r="R281" i="5"/>
  <c r="Q281" i="5"/>
  <c r="P281" i="5"/>
  <c r="O281" i="5"/>
  <c r="N281" i="5"/>
  <c r="M281" i="5"/>
  <c r="L281" i="5"/>
  <c r="K281" i="5"/>
  <c r="J281" i="5"/>
  <c r="I281" i="5"/>
  <c r="H281" i="5"/>
  <c r="G281" i="5"/>
  <c r="F281" i="5"/>
  <c r="E281" i="5"/>
  <c r="D281" i="5"/>
  <c r="B281" i="5"/>
  <c r="Y280" i="5"/>
  <c r="X280" i="5"/>
  <c r="W280" i="5"/>
  <c r="V280" i="5"/>
  <c r="U280" i="5"/>
  <c r="T280" i="5"/>
  <c r="S280" i="5"/>
  <c r="R280" i="5"/>
  <c r="Q280" i="5"/>
  <c r="P280" i="5"/>
  <c r="O280" i="5"/>
  <c r="N280" i="5"/>
  <c r="M280" i="5"/>
  <c r="L280" i="5"/>
  <c r="K280" i="5"/>
  <c r="J280" i="5"/>
  <c r="I280" i="5"/>
  <c r="H280" i="5"/>
  <c r="G280" i="5"/>
  <c r="F280" i="5"/>
  <c r="E280" i="5"/>
  <c r="D280" i="5"/>
  <c r="B280" i="5"/>
  <c r="Y279" i="5"/>
  <c r="X279" i="5"/>
  <c r="W279" i="5"/>
  <c r="V279" i="5"/>
  <c r="U279" i="5"/>
  <c r="T279" i="5"/>
  <c r="S279" i="5"/>
  <c r="R279" i="5"/>
  <c r="Q279" i="5"/>
  <c r="P279" i="5"/>
  <c r="O279" i="5"/>
  <c r="N279" i="5"/>
  <c r="M279" i="5"/>
  <c r="L279" i="5"/>
  <c r="K279" i="5"/>
  <c r="J279" i="5"/>
  <c r="I279" i="5"/>
  <c r="H279" i="5"/>
  <c r="G279" i="5"/>
  <c r="F279" i="5"/>
  <c r="E279" i="5"/>
  <c r="D279" i="5"/>
  <c r="B279" i="5"/>
  <c r="Y278" i="5"/>
  <c r="X278" i="5"/>
  <c r="W278" i="5"/>
  <c r="V278" i="5"/>
  <c r="U278" i="5"/>
  <c r="T278" i="5"/>
  <c r="S278" i="5"/>
  <c r="R278" i="5"/>
  <c r="Q278" i="5"/>
  <c r="P278" i="5"/>
  <c r="O278" i="5"/>
  <c r="N278" i="5"/>
  <c r="M278" i="5"/>
  <c r="L278" i="5"/>
  <c r="K278" i="5"/>
  <c r="J278" i="5"/>
  <c r="I278" i="5"/>
  <c r="H278" i="5"/>
  <c r="G278" i="5"/>
  <c r="F278" i="5"/>
  <c r="E278" i="5"/>
  <c r="D278" i="5"/>
  <c r="B278" i="5"/>
  <c r="Y277" i="5"/>
  <c r="X277" i="5"/>
  <c r="W277" i="5"/>
  <c r="V277" i="5"/>
  <c r="U277" i="5"/>
  <c r="T277" i="5"/>
  <c r="S277" i="5"/>
  <c r="R277" i="5"/>
  <c r="Q277" i="5"/>
  <c r="P277" i="5"/>
  <c r="O277" i="5"/>
  <c r="N277" i="5"/>
  <c r="M277" i="5"/>
  <c r="L277" i="5"/>
  <c r="K277" i="5"/>
  <c r="J277" i="5"/>
  <c r="I277" i="5"/>
  <c r="H277" i="5"/>
  <c r="G277" i="5"/>
  <c r="F277" i="5"/>
  <c r="E277" i="5"/>
  <c r="D277" i="5"/>
  <c r="B277" i="5"/>
  <c r="Y276" i="5"/>
  <c r="X276" i="5"/>
  <c r="W276" i="5"/>
  <c r="V276" i="5"/>
  <c r="U276" i="5"/>
  <c r="T276" i="5"/>
  <c r="S276" i="5"/>
  <c r="R276" i="5"/>
  <c r="Q276" i="5"/>
  <c r="P276" i="5"/>
  <c r="O276" i="5"/>
  <c r="N276" i="5"/>
  <c r="M276" i="5"/>
  <c r="L276" i="5"/>
  <c r="K276" i="5"/>
  <c r="J276" i="5"/>
  <c r="I276" i="5"/>
  <c r="H276" i="5"/>
  <c r="G276" i="5"/>
  <c r="F276" i="5"/>
  <c r="E276" i="5"/>
  <c r="D276" i="5"/>
  <c r="B276" i="5"/>
  <c r="Y275" i="5"/>
  <c r="X275" i="5"/>
  <c r="W275" i="5"/>
  <c r="V275" i="5"/>
  <c r="U275" i="5"/>
  <c r="T275" i="5"/>
  <c r="S275" i="5"/>
  <c r="R275" i="5"/>
  <c r="Q275" i="5"/>
  <c r="P275" i="5"/>
  <c r="O275" i="5"/>
  <c r="N275" i="5"/>
  <c r="M275" i="5"/>
  <c r="L275" i="5"/>
  <c r="K275" i="5"/>
  <c r="J275" i="5"/>
  <c r="I275" i="5"/>
  <c r="H275" i="5"/>
  <c r="G275" i="5"/>
  <c r="F275" i="5"/>
  <c r="E275" i="5"/>
  <c r="D275" i="5"/>
  <c r="B275" i="5"/>
  <c r="Y274" i="5"/>
  <c r="X274" i="5"/>
  <c r="W274" i="5"/>
  <c r="V274" i="5"/>
  <c r="U274" i="5"/>
  <c r="T274" i="5"/>
  <c r="S274" i="5"/>
  <c r="R274" i="5"/>
  <c r="Q274" i="5"/>
  <c r="P274" i="5"/>
  <c r="O274" i="5"/>
  <c r="N274" i="5"/>
  <c r="M274" i="5"/>
  <c r="L274" i="5"/>
  <c r="K274" i="5"/>
  <c r="J274" i="5"/>
  <c r="I274" i="5"/>
  <c r="H274" i="5"/>
  <c r="G274" i="5"/>
  <c r="F274" i="5"/>
  <c r="E274" i="5"/>
  <c r="D274" i="5"/>
  <c r="B274" i="5"/>
  <c r="Y273" i="5"/>
  <c r="X273" i="5"/>
  <c r="W273" i="5"/>
  <c r="V273" i="5"/>
  <c r="U273" i="5"/>
  <c r="T273" i="5"/>
  <c r="S273" i="5"/>
  <c r="R273" i="5"/>
  <c r="Q273" i="5"/>
  <c r="P273" i="5"/>
  <c r="O273" i="5"/>
  <c r="N273" i="5"/>
  <c r="M273" i="5"/>
  <c r="L273" i="5"/>
  <c r="K273" i="5"/>
  <c r="J273" i="5"/>
  <c r="I273" i="5"/>
  <c r="H273" i="5"/>
  <c r="G273" i="5"/>
  <c r="F273" i="5"/>
  <c r="E273" i="5"/>
  <c r="D273" i="5"/>
  <c r="B273" i="5"/>
  <c r="Y272" i="5"/>
  <c r="X272" i="5"/>
  <c r="W272" i="5"/>
  <c r="V272" i="5"/>
  <c r="U272" i="5"/>
  <c r="T272" i="5"/>
  <c r="S272" i="5"/>
  <c r="R272" i="5"/>
  <c r="Q272" i="5"/>
  <c r="P272" i="5"/>
  <c r="O272" i="5"/>
  <c r="N272" i="5"/>
  <c r="M272" i="5"/>
  <c r="L272" i="5"/>
  <c r="K272" i="5"/>
  <c r="J272" i="5"/>
  <c r="I272" i="5"/>
  <c r="H272" i="5"/>
  <c r="G272" i="5"/>
  <c r="F272" i="5"/>
  <c r="E272" i="5"/>
  <c r="D272" i="5"/>
  <c r="B272" i="5"/>
  <c r="Y271" i="5"/>
  <c r="X271" i="5"/>
  <c r="W271" i="5"/>
  <c r="V271" i="5"/>
  <c r="U271" i="5"/>
  <c r="T271" i="5"/>
  <c r="S271" i="5"/>
  <c r="R271" i="5"/>
  <c r="Q271" i="5"/>
  <c r="P271" i="5"/>
  <c r="O271" i="5"/>
  <c r="N271" i="5"/>
  <c r="M271" i="5"/>
  <c r="L271" i="5"/>
  <c r="K271" i="5"/>
  <c r="J271" i="5"/>
  <c r="I271" i="5"/>
  <c r="H271" i="5"/>
  <c r="G271" i="5"/>
  <c r="F271" i="5"/>
  <c r="E271" i="5"/>
  <c r="D271" i="5"/>
  <c r="B271" i="5"/>
  <c r="Y270" i="5"/>
  <c r="X270" i="5"/>
  <c r="W270" i="5"/>
  <c r="V270" i="5"/>
  <c r="U270" i="5"/>
  <c r="T270" i="5"/>
  <c r="S270" i="5"/>
  <c r="R270" i="5"/>
  <c r="Q270" i="5"/>
  <c r="P270" i="5"/>
  <c r="O270" i="5"/>
  <c r="N270" i="5"/>
  <c r="M270" i="5"/>
  <c r="L270" i="5"/>
  <c r="K270" i="5"/>
  <c r="J270" i="5"/>
  <c r="I270" i="5"/>
  <c r="H270" i="5"/>
  <c r="G270" i="5"/>
  <c r="F270" i="5"/>
  <c r="E270" i="5"/>
  <c r="D270" i="5"/>
  <c r="B270" i="5"/>
  <c r="Y269" i="5"/>
  <c r="X269" i="5"/>
  <c r="W269" i="5"/>
  <c r="V269" i="5"/>
  <c r="U269" i="5"/>
  <c r="T269" i="5"/>
  <c r="S269" i="5"/>
  <c r="R269" i="5"/>
  <c r="Q269" i="5"/>
  <c r="P269" i="5"/>
  <c r="O269" i="5"/>
  <c r="N269" i="5"/>
  <c r="M269" i="5"/>
  <c r="L269" i="5"/>
  <c r="K269" i="5"/>
  <c r="J269" i="5"/>
  <c r="I269" i="5"/>
  <c r="H269" i="5"/>
  <c r="G269" i="5"/>
  <c r="F269" i="5"/>
  <c r="E269" i="5"/>
  <c r="D269" i="5"/>
  <c r="B269" i="5"/>
  <c r="Y268" i="5"/>
  <c r="X268" i="5"/>
  <c r="W268" i="5"/>
  <c r="V268" i="5"/>
  <c r="U268" i="5"/>
  <c r="T268" i="5"/>
  <c r="S268" i="5"/>
  <c r="R268" i="5"/>
  <c r="Q268" i="5"/>
  <c r="P268" i="5"/>
  <c r="O268" i="5"/>
  <c r="N268" i="5"/>
  <c r="M268" i="5"/>
  <c r="L268" i="5"/>
  <c r="K268" i="5"/>
  <c r="J268" i="5"/>
  <c r="I268" i="5"/>
  <c r="H268" i="5"/>
  <c r="G268" i="5"/>
  <c r="F268" i="5"/>
  <c r="E268" i="5"/>
  <c r="D268" i="5"/>
  <c r="B268" i="5"/>
  <c r="Y267" i="5"/>
  <c r="X267" i="5"/>
  <c r="W267" i="5"/>
  <c r="V267" i="5"/>
  <c r="U267" i="5"/>
  <c r="T267" i="5"/>
  <c r="S267" i="5"/>
  <c r="R267" i="5"/>
  <c r="Q267" i="5"/>
  <c r="P267" i="5"/>
  <c r="O267" i="5"/>
  <c r="N267" i="5"/>
  <c r="M267" i="5"/>
  <c r="L267" i="5"/>
  <c r="K267" i="5"/>
  <c r="J267" i="5"/>
  <c r="I267" i="5"/>
  <c r="H267" i="5"/>
  <c r="G267" i="5"/>
  <c r="F267" i="5"/>
  <c r="E267" i="5"/>
  <c r="D267" i="5"/>
  <c r="B267" i="5"/>
  <c r="Y266" i="5"/>
  <c r="X266" i="5"/>
  <c r="W266" i="5"/>
  <c r="V266" i="5"/>
  <c r="U266" i="5"/>
  <c r="T266" i="5"/>
  <c r="S266" i="5"/>
  <c r="R266" i="5"/>
  <c r="Q266" i="5"/>
  <c r="P266" i="5"/>
  <c r="O266" i="5"/>
  <c r="N266" i="5"/>
  <c r="M266" i="5"/>
  <c r="L266" i="5"/>
  <c r="K266" i="5"/>
  <c r="J266" i="5"/>
  <c r="I266" i="5"/>
  <c r="H266" i="5"/>
  <c r="G266" i="5"/>
  <c r="F266" i="5"/>
  <c r="E266" i="5"/>
  <c r="D266" i="5"/>
  <c r="B266" i="5"/>
  <c r="Y265" i="5"/>
  <c r="X265" i="5"/>
  <c r="W265" i="5"/>
  <c r="V265" i="5"/>
  <c r="U265" i="5"/>
  <c r="T265" i="5"/>
  <c r="S265" i="5"/>
  <c r="R265" i="5"/>
  <c r="Q265" i="5"/>
  <c r="P265" i="5"/>
  <c r="O265" i="5"/>
  <c r="N265" i="5"/>
  <c r="M265" i="5"/>
  <c r="L265" i="5"/>
  <c r="K265" i="5"/>
  <c r="J265" i="5"/>
  <c r="I265" i="5"/>
  <c r="H265" i="5"/>
  <c r="G265" i="5"/>
  <c r="F265" i="5"/>
  <c r="E265" i="5"/>
  <c r="D265" i="5"/>
  <c r="B265" i="5"/>
  <c r="Y264" i="5"/>
  <c r="X264" i="5"/>
  <c r="W264" i="5"/>
  <c r="V264" i="5"/>
  <c r="U264" i="5"/>
  <c r="T264" i="5"/>
  <c r="S264" i="5"/>
  <c r="R264" i="5"/>
  <c r="Q264" i="5"/>
  <c r="P264" i="5"/>
  <c r="O264" i="5"/>
  <c r="N264" i="5"/>
  <c r="M264" i="5"/>
  <c r="L264" i="5"/>
  <c r="K264" i="5"/>
  <c r="J264" i="5"/>
  <c r="I264" i="5"/>
  <c r="H264" i="5"/>
  <c r="G264" i="5"/>
  <c r="F264" i="5"/>
  <c r="E264" i="5"/>
  <c r="D264" i="5"/>
  <c r="B264" i="5"/>
  <c r="Y263" i="5"/>
  <c r="X263" i="5"/>
  <c r="W263" i="5"/>
  <c r="V263" i="5"/>
  <c r="U263" i="5"/>
  <c r="T263" i="5"/>
  <c r="S263" i="5"/>
  <c r="R263" i="5"/>
  <c r="Q263" i="5"/>
  <c r="P263" i="5"/>
  <c r="O263" i="5"/>
  <c r="N263" i="5"/>
  <c r="M263" i="5"/>
  <c r="L263" i="5"/>
  <c r="K263" i="5"/>
  <c r="J263" i="5"/>
  <c r="I263" i="5"/>
  <c r="H263" i="5"/>
  <c r="G263" i="5"/>
  <c r="F263" i="5"/>
  <c r="E263" i="5"/>
  <c r="D263" i="5"/>
  <c r="B263" i="5"/>
  <c r="Y262" i="5"/>
  <c r="X262" i="5"/>
  <c r="W262" i="5"/>
  <c r="V262" i="5"/>
  <c r="U262" i="5"/>
  <c r="T262" i="5"/>
  <c r="S262" i="5"/>
  <c r="R262" i="5"/>
  <c r="Q262" i="5"/>
  <c r="P262" i="5"/>
  <c r="O262" i="5"/>
  <c r="N262" i="5"/>
  <c r="M262" i="5"/>
  <c r="L262" i="5"/>
  <c r="K262" i="5"/>
  <c r="J262" i="5"/>
  <c r="I262" i="5"/>
  <c r="H262" i="5"/>
  <c r="G262" i="5"/>
  <c r="F262" i="5"/>
  <c r="E262" i="5"/>
  <c r="D262" i="5"/>
  <c r="B262" i="5"/>
  <c r="Y261" i="5"/>
  <c r="X261" i="5"/>
  <c r="W261" i="5"/>
  <c r="V261" i="5"/>
  <c r="U261" i="5"/>
  <c r="T261" i="5"/>
  <c r="S261" i="5"/>
  <c r="R261" i="5"/>
  <c r="Q261" i="5"/>
  <c r="P261" i="5"/>
  <c r="O261" i="5"/>
  <c r="N261" i="5"/>
  <c r="M261" i="5"/>
  <c r="L261" i="5"/>
  <c r="K261" i="5"/>
  <c r="J261" i="5"/>
  <c r="I261" i="5"/>
  <c r="H261" i="5"/>
  <c r="G261" i="5"/>
  <c r="F261" i="5"/>
  <c r="E261" i="5"/>
  <c r="D261" i="5"/>
  <c r="B261" i="5"/>
  <c r="Y260" i="5"/>
  <c r="X260" i="5"/>
  <c r="W260" i="5"/>
  <c r="V260" i="5"/>
  <c r="U260" i="5"/>
  <c r="T260" i="5"/>
  <c r="S260" i="5"/>
  <c r="R260" i="5"/>
  <c r="Q260" i="5"/>
  <c r="P260" i="5"/>
  <c r="O260" i="5"/>
  <c r="N260" i="5"/>
  <c r="M260" i="5"/>
  <c r="L260" i="5"/>
  <c r="K260" i="5"/>
  <c r="J260" i="5"/>
  <c r="I260" i="5"/>
  <c r="H260" i="5"/>
  <c r="G260" i="5"/>
  <c r="F260" i="5"/>
  <c r="E260" i="5"/>
  <c r="D260" i="5"/>
  <c r="B260" i="5"/>
  <c r="Y259" i="5"/>
  <c r="X259" i="5"/>
  <c r="W259" i="5"/>
  <c r="V259" i="5"/>
  <c r="U259" i="5"/>
  <c r="T259" i="5"/>
  <c r="S259" i="5"/>
  <c r="R259" i="5"/>
  <c r="Q259" i="5"/>
  <c r="P259" i="5"/>
  <c r="O259" i="5"/>
  <c r="N259" i="5"/>
  <c r="M259" i="5"/>
  <c r="L259" i="5"/>
  <c r="K259" i="5"/>
  <c r="J259" i="5"/>
  <c r="I259" i="5"/>
  <c r="H259" i="5"/>
  <c r="G259" i="5"/>
  <c r="F259" i="5"/>
  <c r="E259" i="5"/>
  <c r="D259" i="5"/>
  <c r="B259" i="5"/>
  <c r="Y258" i="5"/>
  <c r="X258" i="5"/>
  <c r="W258" i="5"/>
  <c r="V258" i="5"/>
  <c r="U258" i="5"/>
  <c r="T258" i="5"/>
  <c r="S258" i="5"/>
  <c r="R258" i="5"/>
  <c r="Q258" i="5"/>
  <c r="P258" i="5"/>
  <c r="O258" i="5"/>
  <c r="N258" i="5"/>
  <c r="M258" i="5"/>
  <c r="L258" i="5"/>
  <c r="K258" i="5"/>
  <c r="J258" i="5"/>
  <c r="I258" i="5"/>
  <c r="H258" i="5"/>
  <c r="G258" i="5"/>
  <c r="F258" i="5"/>
  <c r="E258" i="5"/>
  <c r="D258" i="5"/>
  <c r="B258" i="5"/>
  <c r="Y257" i="5"/>
  <c r="X257" i="5"/>
  <c r="W257" i="5"/>
  <c r="V257" i="5"/>
  <c r="U257" i="5"/>
  <c r="T257" i="5"/>
  <c r="S257" i="5"/>
  <c r="R257" i="5"/>
  <c r="Q257" i="5"/>
  <c r="P257" i="5"/>
  <c r="O257" i="5"/>
  <c r="N257" i="5"/>
  <c r="M257" i="5"/>
  <c r="L257" i="5"/>
  <c r="K257" i="5"/>
  <c r="J257" i="5"/>
  <c r="I257" i="5"/>
  <c r="H257" i="5"/>
  <c r="G257" i="5"/>
  <c r="F257" i="5"/>
  <c r="E257" i="5"/>
  <c r="D257" i="5"/>
  <c r="B257" i="5"/>
  <c r="Y256" i="5"/>
  <c r="X256" i="5"/>
  <c r="W256" i="5"/>
  <c r="V256" i="5"/>
  <c r="U256" i="5"/>
  <c r="T256" i="5"/>
  <c r="S256" i="5"/>
  <c r="R256" i="5"/>
  <c r="Q256" i="5"/>
  <c r="P256" i="5"/>
  <c r="O256" i="5"/>
  <c r="N256" i="5"/>
  <c r="M256" i="5"/>
  <c r="L256" i="5"/>
  <c r="K256" i="5"/>
  <c r="J256" i="5"/>
  <c r="I256" i="5"/>
  <c r="H256" i="5"/>
  <c r="G256" i="5"/>
  <c r="F256" i="5"/>
  <c r="E256" i="5"/>
  <c r="D256" i="5"/>
  <c r="B256" i="5"/>
  <c r="Y255" i="5"/>
  <c r="X255" i="5"/>
  <c r="W255" i="5"/>
  <c r="V255" i="5"/>
  <c r="U255" i="5"/>
  <c r="T255" i="5"/>
  <c r="S255" i="5"/>
  <c r="R255" i="5"/>
  <c r="Q255" i="5"/>
  <c r="P255" i="5"/>
  <c r="O255" i="5"/>
  <c r="N255" i="5"/>
  <c r="M255" i="5"/>
  <c r="L255" i="5"/>
  <c r="K255" i="5"/>
  <c r="J255" i="5"/>
  <c r="I255" i="5"/>
  <c r="H255" i="5"/>
  <c r="G255" i="5"/>
  <c r="F255" i="5"/>
  <c r="E255" i="5"/>
  <c r="D255" i="5"/>
  <c r="B255" i="5"/>
  <c r="Y254" i="5"/>
  <c r="X254" i="5"/>
  <c r="W254" i="5"/>
  <c r="V254" i="5"/>
  <c r="U254" i="5"/>
  <c r="T254" i="5"/>
  <c r="S254" i="5"/>
  <c r="R254" i="5"/>
  <c r="Q254" i="5"/>
  <c r="P254" i="5"/>
  <c r="O254" i="5"/>
  <c r="N254" i="5"/>
  <c r="M254" i="5"/>
  <c r="L254" i="5"/>
  <c r="K254" i="5"/>
  <c r="J254" i="5"/>
  <c r="I254" i="5"/>
  <c r="H254" i="5"/>
  <c r="G254" i="5"/>
  <c r="F254" i="5"/>
  <c r="E254" i="5"/>
  <c r="D254" i="5"/>
  <c r="B254" i="5"/>
  <c r="Y253" i="5"/>
  <c r="X253" i="5"/>
  <c r="W253" i="5"/>
  <c r="V253" i="5"/>
  <c r="U253" i="5"/>
  <c r="T253" i="5"/>
  <c r="S253" i="5"/>
  <c r="R253" i="5"/>
  <c r="Q253" i="5"/>
  <c r="P253" i="5"/>
  <c r="O253" i="5"/>
  <c r="N253" i="5"/>
  <c r="M253" i="5"/>
  <c r="L253" i="5"/>
  <c r="K253" i="5"/>
  <c r="J253" i="5"/>
  <c r="I253" i="5"/>
  <c r="H253" i="5"/>
  <c r="G253" i="5"/>
  <c r="F253" i="5"/>
  <c r="E253" i="5"/>
  <c r="D253" i="5"/>
  <c r="B253" i="5"/>
  <c r="Y252" i="5"/>
  <c r="X252" i="5"/>
  <c r="W252" i="5"/>
  <c r="V252" i="5"/>
  <c r="U252" i="5"/>
  <c r="T252" i="5"/>
  <c r="S252" i="5"/>
  <c r="R252" i="5"/>
  <c r="Q252" i="5"/>
  <c r="P252" i="5"/>
  <c r="O252" i="5"/>
  <c r="N252" i="5"/>
  <c r="M252" i="5"/>
  <c r="L252" i="5"/>
  <c r="K252" i="5"/>
  <c r="J252" i="5"/>
  <c r="I252" i="5"/>
  <c r="H252" i="5"/>
  <c r="G252" i="5"/>
  <c r="F252" i="5"/>
  <c r="E252" i="5"/>
  <c r="D252" i="5"/>
  <c r="B252" i="5"/>
  <c r="Y251" i="5"/>
  <c r="X251" i="5"/>
  <c r="W251" i="5"/>
  <c r="V251" i="5"/>
  <c r="U251" i="5"/>
  <c r="T251" i="5"/>
  <c r="S251" i="5"/>
  <c r="R251" i="5"/>
  <c r="Q251" i="5"/>
  <c r="P251" i="5"/>
  <c r="O251" i="5"/>
  <c r="N251" i="5"/>
  <c r="M251" i="5"/>
  <c r="L251" i="5"/>
  <c r="K251" i="5"/>
  <c r="J251" i="5"/>
  <c r="I251" i="5"/>
  <c r="H251" i="5"/>
  <c r="G251" i="5"/>
  <c r="F251" i="5"/>
  <c r="E251" i="5"/>
  <c r="D251" i="5"/>
  <c r="B251" i="5"/>
  <c r="Y250" i="5"/>
  <c r="X250" i="5"/>
  <c r="W250" i="5"/>
  <c r="V250" i="5"/>
  <c r="U250" i="5"/>
  <c r="T250" i="5"/>
  <c r="S250" i="5"/>
  <c r="R250" i="5"/>
  <c r="Q250" i="5"/>
  <c r="P250" i="5"/>
  <c r="O250" i="5"/>
  <c r="N250" i="5"/>
  <c r="M250" i="5"/>
  <c r="L250" i="5"/>
  <c r="K250" i="5"/>
  <c r="J250" i="5"/>
  <c r="I250" i="5"/>
  <c r="H250" i="5"/>
  <c r="G250" i="5"/>
  <c r="F250" i="5"/>
  <c r="E250" i="5"/>
  <c r="D250" i="5"/>
  <c r="B250" i="5"/>
  <c r="Y249" i="5"/>
  <c r="X249" i="5"/>
  <c r="W249" i="5"/>
  <c r="V249" i="5"/>
  <c r="U249" i="5"/>
  <c r="T249" i="5"/>
  <c r="S249" i="5"/>
  <c r="R249" i="5"/>
  <c r="Q249" i="5"/>
  <c r="P249" i="5"/>
  <c r="O249" i="5"/>
  <c r="N249" i="5"/>
  <c r="M249" i="5"/>
  <c r="L249" i="5"/>
  <c r="K249" i="5"/>
  <c r="J249" i="5"/>
  <c r="I249" i="5"/>
  <c r="H249" i="5"/>
  <c r="G249" i="5"/>
  <c r="F249" i="5"/>
  <c r="E249" i="5"/>
  <c r="D249" i="5"/>
  <c r="B249" i="5"/>
  <c r="Y248" i="5"/>
  <c r="X248" i="5"/>
  <c r="W248" i="5"/>
  <c r="V248" i="5"/>
  <c r="U248" i="5"/>
  <c r="T248" i="5"/>
  <c r="S248" i="5"/>
  <c r="R248" i="5"/>
  <c r="Q248" i="5"/>
  <c r="P248" i="5"/>
  <c r="O248" i="5"/>
  <c r="N248" i="5"/>
  <c r="M248" i="5"/>
  <c r="L248" i="5"/>
  <c r="K248" i="5"/>
  <c r="J248" i="5"/>
  <c r="I248" i="5"/>
  <c r="H248" i="5"/>
  <c r="G248" i="5"/>
  <c r="F248" i="5"/>
  <c r="E248" i="5"/>
  <c r="D248" i="5"/>
  <c r="B248" i="5"/>
  <c r="Y247" i="5"/>
  <c r="X247" i="5"/>
  <c r="W247" i="5"/>
  <c r="V247" i="5"/>
  <c r="U247" i="5"/>
  <c r="T247" i="5"/>
  <c r="S247" i="5"/>
  <c r="R247" i="5"/>
  <c r="Q247" i="5"/>
  <c r="P247" i="5"/>
  <c r="O247" i="5"/>
  <c r="N247" i="5"/>
  <c r="M247" i="5"/>
  <c r="L247" i="5"/>
  <c r="K247" i="5"/>
  <c r="J247" i="5"/>
  <c r="I247" i="5"/>
  <c r="H247" i="5"/>
  <c r="G247" i="5"/>
  <c r="F247" i="5"/>
  <c r="E247" i="5"/>
  <c r="D247" i="5"/>
  <c r="B247" i="5"/>
  <c r="Y246" i="5"/>
  <c r="X246" i="5"/>
  <c r="W246" i="5"/>
  <c r="V246" i="5"/>
  <c r="U246" i="5"/>
  <c r="T246" i="5"/>
  <c r="S246" i="5"/>
  <c r="R246" i="5"/>
  <c r="Q246" i="5"/>
  <c r="P246" i="5"/>
  <c r="O246" i="5"/>
  <c r="N246" i="5"/>
  <c r="M246" i="5"/>
  <c r="L246" i="5"/>
  <c r="K246" i="5"/>
  <c r="J246" i="5"/>
  <c r="I246" i="5"/>
  <c r="H246" i="5"/>
  <c r="G246" i="5"/>
  <c r="F246" i="5"/>
  <c r="E246" i="5"/>
  <c r="D246" i="5"/>
  <c r="B246" i="5"/>
  <c r="Y245" i="5"/>
  <c r="X245" i="5"/>
  <c r="W245" i="5"/>
  <c r="V245" i="5"/>
  <c r="U245" i="5"/>
  <c r="T245" i="5"/>
  <c r="S245" i="5"/>
  <c r="R245" i="5"/>
  <c r="Q245" i="5"/>
  <c r="P245" i="5"/>
  <c r="O245" i="5"/>
  <c r="N245" i="5"/>
  <c r="M245" i="5"/>
  <c r="L245" i="5"/>
  <c r="K245" i="5"/>
  <c r="J245" i="5"/>
  <c r="I245" i="5"/>
  <c r="H245" i="5"/>
  <c r="G245" i="5"/>
  <c r="F245" i="5"/>
  <c r="E245" i="5"/>
  <c r="D245" i="5"/>
  <c r="B245" i="5"/>
  <c r="Y244" i="5"/>
  <c r="X244" i="5"/>
  <c r="W244" i="5"/>
  <c r="V244" i="5"/>
  <c r="U244" i="5"/>
  <c r="T244" i="5"/>
  <c r="S244" i="5"/>
  <c r="R244" i="5"/>
  <c r="Q244" i="5"/>
  <c r="P244" i="5"/>
  <c r="O244" i="5"/>
  <c r="N244" i="5"/>
  <c r="M244" i="5"/>
  <c r="L244" i="5"/>
  <c r="K244" i="5"/>
  <c r="J244" i="5"/>
  <c r="I244" i="5"/>
  <c r="H244" i="5"/>
  <c r="G244" i="5"/>
  <c r="F244" i="5"/>
  <c r="E244" i="5"/>
  <c r="D244" i="5"/>
  <c r="B244" i="5"/>
  <c r="Y243" i="5"/>
  <c r="X243" i="5"/>
  <c r="W243" i="5"/>
  <c r="V243" i="5"/>
  <c r="U243" i="5"/>
  <c r="T243" i="5"/>
  <c r="S243" i="5"/>
  <c r="R243" i="5"/>
  <c r="Q243" i="5"/>
  <c r="P243" i="5"/>
  <c r="O243" i="5"/>
  <c r="N243" i="5"/>
  <c r="M243" i="5"/>
  <c r="L243" i="5"/>
  <c r="K243" i="5"/>
  <c r="J243" i="5"/>
  <c r="I243" i="5"/>
  <c r="H243" i="5"/>
  <c r="G243" i="5"/>
  <c r="F243" i="5"/>
  <c r="E243" i="5"/>
  <c r="D243" i="5"/>
  <c r="B243" i="5"/>
  <c r="Y242" i="5"/>
  <c r="X242" i="5"/>
  <c r="W242" i="5"/>
  <c r="V242" i="5"/>
  <c r="U242" i="5"/>
  <c r="T242" i="5"/>
  <c r="S242" i="5"/>
  <c r="R242" i="5"/>
  <c r="Q242" i="5"/>
  <c r="P242" i="5"/>
  <c r="O242" i="5"/>
  <c r="N242" i="5"/>
  <c r="M242" i="5"/>
  <c r="L242" i="5"/>
  <c r="K242" i="5"/>
  <c r="J242" i="5"/>
  <c r="I242" i="5"/>
  <c r="H242" i="5"/>
  <c r="G242" i="5"/>
  <c r="F242" i="5"/>
  <c r="E242" i="5"/>
  <c r="D242" i="5"/>
  <c r="B242" i="5"/>
  <c r="Y241" i="5"/>
  <c r="X241" i="5"/>
  <c r="W241" i="5"/>
  <c r="V241" i="5"/>
  <c r="U241" i="5"/>
  <c r="T241" i="5"/>
  <c r="S241" i="5"/>
  <c r="R241" i="5"/>
  <c r="Q241" i="5"/>
  <c r="P241" i="5"/>
  <c r="O241" i="5"/>
  <c r="N241" i="5"/>
  <c r="M241" i="5"/>
  <c r="L241" i="5"/>
  <c r="K241" i="5"/>
  <c r="J241" i="5"/>
  <c r="I241" i="5"/>
  <c r="H241" i="5"/>
  <c r="G241" i="5"/>
  <c r="F241" i="5"/>
  <c r="E241" i="5"/>
  <c r="D241" i="5"/>
  <c r="B241" i="5"/>
  <c r="Y240" i="5"/>
  <c r="X240" i="5"/>
  <c r="W240" i="5"/>
  <c r="V240" i="5"/>
  <c r="U240" i="5"/>
  <c r="T240" i="5"/>
  <c r="S240" i="5"/>
  <c r="R240" i="5"/>
  <c r="Q240" i="5"/>
  <c r="P240" i="5"/>
  <c r="O240" i="5"/>
  <c r="N240" i="5"/>
  <c r="M240" i="5"/>
  <c r="L240" i="5"/>
  <c r="K240" i="5"/>
  <c r="J240" i="5"/>
  <c r="I240" i="5"/>
  <c r="H240" i="5"/>
  <c r="G240" i="5"/>
  <c r="F240" i="5"/>
  <c r="E240" i="5"/>
  <c r="D240" i="5"/>
  <c r="B240" i="5"/>
  <c r="Y239" i="5"/>
  <c r="X239" i="5"/>
  <c r="W239" i="5"/>
  <c r="V239" i="5"/>
  <c r="U239" i="5"/>
  <c r="T239" i="5"/>
  <c r="S239" i="5"/>
  <c r="R239" i="5"/>
  <c r="Q239" i="5"/>
  <c r="P239" i="5"/>
  <c r="O239" i="5"/>
  <c r="N239" i="5"/>
  <c r="M239" i="5"/>
  <c r="L239" i="5"/>
  <c r="K239" i="5"/>
  <c r="J239" i="5"/>
  <c r="I239" i="5"/>
  <c r="H239" i="5"/>
  <c r="G239" i="5"/>
  <c r="F239" i="5"/>
  <c r="E239" i="5"/>
  <c r="D239" i="5"/>
  <c r="B239" i="5"/>
  <c r="Y238" i="5"/>
  <c r="X238" i="5"/>
  <c r="W238" i="5"/>
  <c r="V238" i="5"/>
  <c r="U238" i="5"/>
  <c r="T238" i="5"/>
  <c r="S238" i="5"/>
  <c r="R238" i="5"/>
  <c r="Q238" i="5"/>
  <c r="P238" i="5"/>
  <c r="O238" i="5"/>
  <c r="N238" i="5"/>
  <c r="M238" i="5"/>
  <c r="L238" i="5"/>
  <c r="K238" i="5"/>
  <c r="J238" i="5"/>
  <c r="I238" i="5"/>
  <c r="H238" i="5"/>
  <c r="G238" i="5"/>
  <c r="F238" i="5"/>
  <c r="E238" i="5"/>
  <c r="D238" i="5"/>
  <c r="B238" i="5"/>
  <c r="Y237" i="5"/>
  <c r="X237" i="5"/>
  <c r="W237" i="5"/>
  <c r="V237" i="5"/>
  <c r="U237" i="5"/>
  <c r="T237" i="5"/>
  <c r="S237" i="5"/>
  <c r="R237" i="5"/>
  <c r="Q237" i="5"/>
  <c r="P237" i="5"/>
  <c r="O237" i="5"/>
  <c r="N237" i="5"/>
  <c r="M237" i="5"/>
  <c r="L237" i="5"/>
  <c r="K237" i="5"/>
  <c r="J237" i="5"/>
  <c r="I237" i="5"/>
  <c r="H237" i="5"/>
  <c r="G237" i="5"/>
  <c r="F237" i="5"/>
  <c r="E237" i="5"/>
  <c r="D237" i="5"/>
  <c r="B237" i="5"/>
  <c r="Y236" i="5"/>
  <c r="X236" i="5"/>
  <c r="W236" i="5"/>
  <c r="V236" i="5"/>
  <c r="U236" i="5"/>
  <c r="T236" i="5"/>
  <c r="S236" i="5"/>
  <c r="R236" i="5"/>
  <c r="Q236" i="5"/>
  <c r="P236" i="5"/>
  <c r="O236" i="5"/>
  <c r="N236" i="5"/>
  <c r="M236" i="5"/>
  <c r="L236" i="5"/>
  <c r="K236" i="5"/>
  <c r="J236" i="5"/>
  <c r="I236" i="5"/>
  <c r="H236" i="5"/>
  <c r="G236" i="5"/>
  <c r="F236" i="5"/>
  <c r="E236" i="5"/>
  <c r="D236" i="5"/>
  <c r="B236" i="5"/>
  <c r="Y235" i="5"/>
  <c r="X235" i="5"/>
  <c r="W235" i="5"/>
  <c r="V235" i="5"/>
  <c r="U235" i="5"/>
  <c r="T235" i="5"/>
  <c r="S235" i="5"/>
  <c r="R235" i="5"/>
  <c r="Q235" i="5"/>
  <c r="P235" i="5"/>
  <c r="O235" i="5"/>
  <c r="N235" i="5"/>
  <c r="M235" i="5"/>
  <c r="L235" i="5"/>
  <c r="K235" i="5"/>
  <c r="J235" i="5"/>
  <c r="I235" i="5"/>
  <c r="H235" i="5"/>
  <c r="G235" i="5"/>
  <c r="F235" i="5"/>
  <c r="E235" i="5"/>
  <c r="D235" i="5"/>
  <c r="B235" i="5"/>
  <c r="Y234" i="5"/>
  <c r="X234" i="5"/>
  <c r="W234" i="5"/>
  <c r="V234" i="5"/>
  <c r="U234" i="5"/>
  <c r="T234" i="5"/>
  <c r="S234" i="5"/>
  <c r="R234" i="5"/>
  <c r="Q234" i="5"/>
  <c r="P234" i="5"/>
  <c r="O234" i="5"/>
  <c r="N234" i="5"/>
  <c r="M234" i="5"/>
  <c r="L234" i="5"/>
  <c r="K234" i="5"/>
  <c r="J234" i="5"/>
  <c r="I234" i="5"/>
  <c r="H234" i="5"/>
  <c r="G234" i="5"/>
  <c r="F234" i="5"/>
  <c r="E234" i="5"/>
  <c r="D234" i="5"/>
  <c r="B234" i="5"/>
  <c r="Y233" i="5"/>
  <c r="X233" i="5"/>
  <c r="W233" i="5"/>
  <c r="V233" i="5"/>
  <c r="U233" i="5"/>
  <c r="T233" i="5"/>
  <c r="S233" i="5"/>
  <c r="R233" i="5"/>
  <c r="Q233" i="5"/>
  <c r="P233" i="5"/>
  <c r="O233" i="5"/>
  <c r="N233" i="5"/>
  <c r="M233" i="5"/>
  <c r="L233" i="5"/>
  <c r="K233" i="5"/>
  <c r="J233" i="5"/>
  <c r="I233" i="5"/>
  <c r="H233" i="5"/>
  <c r="G233" i="5"/>
  <c r="F233" i="5"/>
  <c r="E233" i="5"/>
  <c r="D233" i="5"/>
  <c r="B233" i="5"/>
  <c r="Y232" i="5"/>
  <c r="X232" i="5"/>
  <c r="W232" i="5"/>
  <c r="V232" i="5"/>
  <c r="U232" i="5"/>
  <c r="T232" i="5"/>
  <c r="S232" i="5"/>
  <c r="R232" i="5"/>
  <c r="Q232" i="5"/>
  <c r="P232" i="5"/>
  <c r="O232" i="5"/>
  <c r="N232" i="5"/>
  <c r="M232" i="5"/>
  <c r="L232" i="5"/>
  <c r="K232" i="5"/>
  <c r="J232" i="5"/>
  <c r="I232" i="5"/>
  <c r="H232" i="5"/>
  <c r="G232" i="5"/>
  <c r="F232" i="5"/>
  <c r="E232" i="5"/>
  <c r="D232" i="5"/>
  <c r="B232" i="5"/>
  <c r="Y231" i="5"/>
  <c r="X231" i="5"/>
  <c r="W231" i="5"/>
  <c r="V231" i="5"/>
  <c r="U231" i="5"/>
  <c r="T231" i="5"/>
  <c r="S231" i="5"/>
  <c r="R231" i="5"/>
  <c r="Q231" i="5"/>
  <c r="P231" i="5"/>
  <c r="O231" i="5"/>
  <c r="N231" i="5"/>
  <c r="M231" i="5"/>
  <c r="L231" i="5"/>
  <c r="K231" i="5"/>
  <c r="J231" i="5"/>
  <c r="I231" i="5"/>
  <c r="H231" i="5"/>
  <c r="G231" i="5"/>
  <c r="F231" i="5"/>
  <c r="E231" i="5"/>
  <c r="D231" i="5"/>
  <c r="B231" i="5"/>
  <c r="Y230" i="5"/>
  <c r="X230" i="5"/>
  <c r="W230" i="5"/>
  <c r="V230" i="5"/>
  <c r="U230" i="5"/>
  <c r="T230" i="5"/>
  <c r="S230" i="5"/>
  <c r="R230" i="5"/>
  <c r="Q230" i="5"/>
  <c r="P230" i="5"/>
  <c r="O230" i="5"/>
  <c r="N230" i="5"/>
  <c r="M230" i="5"/>
  <c r="L230" i="5"/>
  <c r="K230" i="5"/>
  <c r="J230" i="5"/>
  <c r="I230" i="5"/>
  <c r="H230" i="5"/>
  <c r="G230" i="5"/>
  <c r="F230" i="5"/>
  <c r="E230" i="5"/>
  <c r="D230" i="5"/>
  <c r="B230" i="5"/>
  <c r="Y229" i="5"/>
  <c r="X229" i="5"/>
  <c r="W229" i="5"/>
  <c r="V229" i="5"/>
  <c r="U229" i="5"/>
  <c r="T229" i="5"/>
  <c r="S229" i="5"/>
  <c r="R229" i="5"/>
  <c r="Q229" i="5"/>
  <c r="P229" i="5"/>
  <c r="O229" i="5"/>
  <c r="N229" i="5"/>
  <c r="M229" i="5"/>
  <c r="L229" i="5"/>
  <c r="K229" i="5"/>
  <c r="J229" i="5"/>
  <c r="I229" i="5"/>
  <c r="H229" i="5"/>
  <c r="G229" i="5"/>
  <c r="F229" i="5"/>
  <c r="E229" i="5"/>
  <c r="D229" i="5"/>
  <c r="B229" i="5"/>
  <c r="Y228" i="5"/>
  <c r="X228" i="5"/>
  <c r="W228" i="5"/>
  <c r="V228" i="5"/>
  <c r="U228" i="5"/>
  <c r="T228" i="5"/>
  <c r="S228" i="5"/>
  <c r="R228" i="5"/>
  <c r="Q228" i="5"/>
  <c r="P228" i="5"/>
  <c r="O228" i="5"/>
  <c r="N228" i="5"/>
  <c r="M228" i="5"/>
  <c r="L228" i="5"/>
  <c r="K228" i="5"/>
  <c r="J228" i="5"/>
  <c r="I228" i="5"/>
  <c r="H228" i="5"/>
  <c r="G228" i="5"/>
  <c r="F228" i="5"/>
  <c r="E228" i="5"/>
  <c r="D228" i="5"/>
  <c r="B228" i="5"/>
  <c r="Y227" i="5"/>
  <c r="X227" i="5"/>
  <c r="W227" i="5"/>
  <c r="V227" i="5"/>
  <c r="U227" i="5"/>
  <c r="T227" i="5"/>
  <c r="S227" i="5"/>
  <c r="R227" i="5"/>
  <c r="Q227" i="5"/>
  <c r="P227" i="5"/>
  <c r="O227" i="5"/>
  <c r="N227" i="5"/>
  <c r="M227" i="5"/>
  <c r="L227" i="5"/>
  <c r="K227" i="5"/>
  <c r="J227" i="5"/>
  <c r="I227" i="5"/>
  <c r="H227" i="5"/>
  <c r="G227" i="5"/>
  <c r="F227" i="5"/>
  <c r="E227" i="5"/>
  <c r="D227" i="5"/>
  <c r="B227" i="5"/>
  <c r="Y226" i="5"/>
  <c r="X226" i="5"/>
  <c r="W226" i="5"/>
  <c r="V226" i="5"/>
  <c r="U226" i="5"/>
  <c r="T226" i="5"/>
  <c r="S226" i="5"/>
  <c r="R226" i="5"/>
  <c r="Q226" i="5"/>
  <c r="P226" i="5"/>
  <c r="O226" i="5"/>
  <c r="N226" i="5"/>
  <c r="M226" i="5"/>
  <c r="L226" i="5"/>
  <c r="K226" i="5"/>
  <c r="J226" i="5"/>
  <c r="I226" i="5"/>
  <c r="H226" i="5"/>
  <c r="G226" i="5"/>
  <c r="F226" i="5"/>
  <c r="E226" i="5"/>
  <c r="D226" i="5"/>
  <c r="B226" i="5"/>
  <c r="Y225" i="5"/>
  <c r="X225" i="5"/>
  <c r="W225" i="5"/>
  <c r="V225" i="5"/>
  <c r="U225" i="5"/>
  <c r="T225" i="5"/>
  <c r="S225" i="5"/>
  <c r="R225" i="5"/>
  <c r="Q225" i="5"/>
  <c r="P225" i="5"/>
  <c r="O225" i="5"/>
  <c r="N225" i="5"/>
  <c r="M225" i="5"/>
  <c r="L225" i="5"/>
  <c r="K225" i="5"/>
  <c r="J225" i="5"/>
  <c r="I225" i="5"/>
  <c r="H225" i="5"/>
  <c r="G225" i="5"/>
  <c r="F225" i="5"/>
  <c r="E225" i="5"/>
  <c r="D225" i="5"/>
  <c r="B225" i="5"/>
  <c r="Y224" i="5"/>
  <c r="X224" i="5"/>
  <c r="W224" i="5"/>
  <c r="V224" i="5"/>
  <c r="U224" i="5"/>
  <c r="T224" i="5"/>
  <c r="S224" i="5"/>
  <c r="R224" i="5"/>
  <c r="Q224" i="5"/>
  <c r="P224" i="5"/>
  <c r="O224" i="5"/>
  <c r="N224" i="5"/>
  <c r="M224" i="5"/>
  <c r="L224" i="5"/>
  <c r="K224" i="5"/>
  <c r="J224" i="5"/>
  <c r="I224" i="5"/>
  <c r="H224" i="5"/>
  <c r="G224" i="5"/>
  <c r="F224" i="5"/>
  <c r="E224" i="5"/>
  <c r="D224" i="5"/>
  <c r="B224" i="5"/>
  <c r="Y223" i="5"/>
  <c r="X223" i="5"/>
  <c r="W223" i="5"/>
  <c r="V223" i="5"/>
  <c r="U223" i="5"/>
  <c r="T223" i="5"/>
  <c r="S223" i="5"/>
  <c r="R223" i="5"/>
  <c r="Q223" i="5"/>
  <c r="P223" i="5"/>
  <c r="O223" i="5"/>
  <c r="N223" i="5"/>
  <c r="M223" i="5"/>
  <c r="L223" i="5"/>
  <c r="K223" i="5"/>
  <c r="J223" i="5"/>
  <c r="I223" i="5"/>
  <c r="H223" i="5"/>
  <c r="G223" i="5"/>
  <c r="F223" i="5"/>
  <c r="E223" i="5"/>
  <c r="D223" i="5"/>
  <c r="B223" i="5"/>
  <c r="Y222" i="5"/>
  <c r="X222" i="5"/>
  <c r="W222" i="5"/>
  <c r="V222" i="5"/>
  <c r="U222" i="5"/>
  <c r="T222" i="5"/>
  <c r="S222" i="5"/>
  <c r="R222" i="5"/>
  <c r="Q222" i="5"/>
  <c r="P222" i="5"/>
  <c r="O222" i="5"/>
  <c r="N222" i="5"/>
  <c r="M222" i="5"/>
  <c r="L222" i="5"/>
  <c r="K222" i="5"/>
  <c r="J222" i="5"/>
  <c r="I222" i="5"/>
  <c r="H222" i="5"/>
  <c r="G222" i="5"/>
  <c r="F222" i="5"/>
  <c r="E222" i="5"/>
  <c r="D222" i="5"/>
  <c r="B222" i="5"/>
  <c r="Y221" i="5"/>
  <c r="X221" i="5"/>
  <c r="W221" i="5"/>
  <c r="V221" i="5"/>
  <c r="U221" i="5"/>
  <c r="T221" i="5"/>
  <c r="S221" i="5"/>
  <c r="R221" i="5"/>
  <c r="Q221" i="5"/>
  <c r="P221" i="5"/>
  <c r="O221" i="5"/>
  <c r="N221" i="5"/>
  <c r="M221" i="5"/>
  <c r="L221" i="5"/>
  <c r="K221" i="5"/>
  <c r="J221" i="5"/>
  <c r="I221" i="5"/>
  <c r="H221" i="5"/>
  <c r="G221" i="5"/>
  <c r="F221" i="5"/>
  <c r="E221" i="5"/>
  <c r="D221" i="5"/>
  <c r="B221" i="5"/>
  <c r="Y220" i="5"/>
  <c r="X220" i="5"/>
  <c r="W220" i="5"/>
  <c r="V220" i="5"/>
  <c r="U220" i="5"/>
  <c r="T220" i="5"/>
  <c r="S220" i="5"/>
  <c r="R220" i="5"/>
  <c r="Q220" i="5"/>
  <c r="P220" i="5"/>
  <c r="O220" i="5"/>
  <c r="N220" i="5"/>
  <c r="M220" i="5"/>
  <c r="L220" i="5"/>
  <c r="K220" i="5"/>
  <c r="J220" i="5"/>
  <c r="I220" i="5"/>
  <c r="H220" i="5"/>
  <c r="G220" i="5"/>
  <c r="F220" i="5"/>
  <c r="E220" i="5"/>
  <c r="D220" i="5"/>
  <c r="B220" i="5"/>
  <c r="Y219" i="5"/>
  <c r="X219" i="5"/>
  <c r="W219" i="5"/>
  <c r="V219" i="5"/>
  <c r="U219" i="5"/>
  <c r="T219" i="5"/>
  <c r="S219" i="5"/>
  <c r="R219" i="5"/>
  <c r="Q219" i="5"/>
  <c r="P219" i="5"/>
  <c r="O219" i="5"/>
  <c r="N219" i="5"/>
  <c r="M219" i="5"/>
  <c r="L219" i="5"/>
  <c r="K219" i="5"/>
  <c r="J219" i="5"/>
  <c r="I219" i="5"/>
  <c r="H219" i="5"/>
  <c r="G219" i="5"/>
  <c r="F219" i="5"/>
  <c r="E219" i="5"/>
  <c r="D219" i="5"/>
  <c r="B219" i="5"/>
  <c r="Y218" i="5"/>
  <c r="X218" i="5"/>
  <c r="W218" i="5"/>
  <c r="V218" i="5"/>
  <c r="U218" i="5"/>
  <c r="T218" i="5"/>
  <c r="S218" i="5"/>
  <c r="R218" i="5"/>
  <c r="Q218" i="5"/>
  <c r="P218" i="5"/>
  <c r="O218" i="5"/>
  <c r="N218" i="5"/>
  <c r="M218" i="5"/>
  <c r="L218" i="5"/>
  <c r="K218" i="5"/>
  <c r="J218" i="5"/>
  <c r="I218" i="5"/>
  <c r="H218" i="5"/>
  <c r="G218" i="5"/>
  <c r="F218" i="5"/>
  <c r="E218" i="5"/>
  <c r="D218" i="5"/>
  <c r="B218" i="5"/>
  <c r="Y217" i="5"/>
  <c r="X217" i="5"/>
  <c r="W217" i="5"/>
  <c r="V217" i="5"/>
  <c r="U217" i="5"/>
  <c r="T217" i="5"/>
  <c r="S217" i="5"/>
  <c r="R217" i="5"/>
  <c r="Q217" i="5"/>
  <c r="P217" i="5"/>
  <c r="O217" i="5"/>
  <c r="N217" i="5"/>
  <c r="M217" i="5"/>
  <c r="L217" i="5"/>
  <c r="K217" i="5"/>
  <c r="J217" i="5"/>
  <c r="I217" i="5"/>
  <c r="H217" i="5"/>
  <c r="G217" i="5"/>
  <c r="F217" i="5"/>
  <c r="E217" i="5"/>
  <c r="D217" i="5"/>
  <c r="B217" i="5"/>
  <c r="Y216" i="5"/>
  <c r="X216" i="5"/>
  <c r="W216" i="5"/>
  <c r="V216" i="5"/>
  <c r="U216" i="5"/>
  <c r="T216" i="5"/>
  <c r="S216" i="5"/>
  <c r="R216" i="5"/>
  <c r="Q216" i="5"/>
  <c r="P216" i="5"/>
  <c r="O216" i="5"/>
  <c r="N216" i="5"/>
  <c r="M216" i="5"/>
  <c r="L216" i="5"/>
  <c r="K216" i="5"/>
  <c r="J216" i="5"/>
  <c r="I216" i="5"/>
  <c r="H216" i="5"/>
  <c r="G216" i="5"/>
  <c r="F216" i="5"/>
  <c r="E216" i="5"/>
  <c r="D216" i="5"/>
  <c r="B216" i="5"/>
  <c r="Y215" i="5"/>
  <c r="X215" i="5"/>
  <c r="W215" i="5"/>
  <c r="V215" i="5"/>
  <c r="U215" i="5"/>
  <c r="T215" i="5"/>
  <c r="S215" i="5"/>
  <c r="R215" i="5"/>
  <c r="Q215" i="5"/>
  <c r="P215" i="5"/>
  <c r="O215" i="5"/>
  <c r="N215" i="5"/>
  <c r="M215" i="5"/>
  <c r="L215" i="5"/>
  <c r="K215" i="5"/>
  <c r="J215" i="5"/>
  <c r="I215" i="5"/>
  <c r="H215" i="5"/>
  <c r="G215" i="5"/>
  <c r="F215" i="5"/>
  <c r="E215" i="5"/>
  <c r="D215" i="5"/>
  <c r="B215" i="5"/>
  <c r="Y214" i="5"/>
  <c r="X214" i="5"/>
  <c r="W214" i="5"/>
  <c r="V214" i="5"/>
  <c r="U214" i="5"/>
  <c r="T214" i="5"/>
  <c r="S214" i="5"/>
  <c r="R214" i="5"/>
  <c r="Q214" i="5"/>
  <c r="P214" i="5"/>
  <c r="O214" i="5"/>
  <c r="N214" i="5"/>
  <c r="M214" i="5"/>
  <c r="L214" i="5"/>
  <c r="K214" i="5"/>
  <c r="J214" i="5"/>
  <c r="I214" i="5"/>
  <c r="H214" i="5"/>
  <c r="G214" i="5"/>
  <c r="F214" i="5"/>
  <c r="E214" i="5"/>
  <c r="D214" i="5"/>
  <c r="B214" i="5"/>
  <c r="Y213" i="5"/>
  <c r="X213" i="5"/>
  <c r="W213" i="5"/>
  <c r="V213" i="5"/>
  <c r="U213" i="5"/>
  <c r="T213" i="5"/>
  <c r="S213" i="5"/>
  <c r="R213" i="5"/>
  <c r="Q213" i="5"/>
  <c r="P213" i="5"/>
  <c r="O213" i="5"/>
  <c r="N213" i="5"/>
  <c r="M213" i="5"/>
  <c r="L213" i="5"/>
  <c r="K213" i="5"/>
  <c r="J213" i="5"/>
  <c r="I213" i="5"/>
  <c r="H213" i="5"/>
  <c r="G213" i="5"/>
  <c r="F213" i="5"/>
  <c r="E213" i="5"/>
  <c r="D213" i="5"/>
  <c r="B213" i="5"/>
  <c r="Y212" i="5"/>
  <c r="X212" i="5"/>
  <c r="W212" i="5"/>
  <c r="V212" i="5"/>
  <c r="U212" i="5"/>
  <c r="T212" i="5"/>
  <c r="S212" i="5"/>
  <c r="R212" i="5"/>
  <c r="Q212" i="5"/>
  <c r="P212" i="5"/>
  <c r="O212" i="5"/>
  <c r="N212" i="5"/>
  <c r="M212" i="5"/>
  <c r="L212" i="5"/>
  <c r="K212" i="5"/>
  <c r="J212" i="5"/>
  <c r="I212" i="5"/>
  <c r="H212" i="5"/>
  <c r="G212" i="5"/>
  <c r="F212" i="5"/>
  <c r="E212" i="5"/>
  <c r="D212" i="5"/>
  <c r="B212" i="5"/>
  <c r="Y211" i="5"/>
  <c r="X211" i="5"/>
  <c r="W211" i="5"/>
  <c r="V211" i="5"/>
  <c r="U211" i="5"/>
  <c r="T211" i="5"/>
  <c r="S211" i="5"/>
  <c r="R211" i="5"/>
  <c r="Q211" i="5"/>
  <c r="P211" i="5"/>
  <c r="O211" i="5"/>
  <c r="N211" i="5"/>
  <c r="M211" i="5"/>
  <c r="L211" i="5"/>
  <c r="K211" i="5"/>
  <c r="J211" i="5"/>
  <c r="I211" i="5"/>
  <c r="H211" i="5"/>
  <c r="G211" i="5"/>
  <c r="F211" i="5"/>
  <c r="E211" i="5"/>
  <c r="D211" i="5"/>
  <c r="B211" i="5"/>
  <c r="Y210" i="5"/>
  <c r="X210" i="5"/>
  <c r="W210" i="5"/>
  <c r="V210" i="5"/>
  <c r="U210" i="5"/>
  <c r="T210" i="5"/>
  <c r="S210" i="5"/>
  <c r="R210" i="5"/>
  <c r="Q210" i="5"/>
  <c r="P210" i="5"/>
  <c r="O210" i="5"/>
  <c r="N210" i="5"/>
  <c r="M210" i="5"/>
  <c r="L210" i="5"/>
  <c r="K210" i="5"/>
  <c r="J210" i="5"/>
  <c r="I210" i="5"/>
  <c r="H210" i="5"/>
  <c r="G210" i="5"/>
  <c r="F210" i="5"/>
  <c r="E210" i="5"/>
  <c r="D210" i="5"/>
  <c r="B210" i="5"/>
  <c r="Y209" i="5"/>
  <c r="X209" i="5"/>
  <c r="W209" i="5"/>
  <c r="V209" i="5"/>
  <c r="U209" i="5"/>
  <c r="T209" i="5"/>
  <c r="S209" i="5"/>
  <c r="R209" i="5"/>
  <c r="Q209" i="5"/>
  <c r="P209" i="5"/>
  <c r="O209" i="5"/>
  <c r="N209" i="5"/>
  <c r="M209" i="5"/>
  <c r="L209" i="5"/>
  <c r="K209" i="5"/>
  <c r="J209" i="5"/>
  <c r="I209" i="5"/>
  <c r="H209" i="5"/>
  <c r="G209" i="5"/>
  <c r="F209" i="5"/>
  <c r="E209" i="5"/>
  <c r="D209" i="5"/>
  <c r="B209" i="5"/>
  <c r="Y208" i="5"/>
  <c r="X208" i="5"/>
  <c r="W208" i="5"/>
  <c r="V208" i="5"/>
  <c r="U208" i="5"/>
  <c r="T208" i="5"/>
  <c r="S208" i="5"/>
  <c r="R208" i="5"/>
  <c r="Q208" i="5"/>
  <c r="P208" i="5"/>
  <c r="O208" i="5"/>
  <c r="N208" i="5"/>
  <c r="M208" i="5"/>
  <c r="L208" i="5"/>
  <c r="K208" i="5"/>
  <c r="J208" i="5"/>
  <c r="I208" i="5"/>
  <c r="H208" i="5"/>
  <c r="G208" i="5"/>
  <c r="F208" i="5"/>
  <c r="E208" i="5"/>
  <c r="D208" i="5"/>
  <c r="B208" i="5"/>
  <c r="Y207" i="5"/>
  <c r="X207" i="5"/>
  <c r="W207" i="5"/>
  <c r="V207" i="5"/>
  <c r="U207" i="5"/>
  <c r="T207" i="5"/>
  <c r="S207" i="5"/>
  <c r="R207" i="5"/>
  <c r="Q207" i="5"/>
  <c r="P207" i="5"/>
  <c r="O207" i="5"/>
  <c r="N207" i="5"/>
  <c r="M207" i="5"/>
  <c r="L207" i="5"/>
  <c r="K207" i="5"/>
  <c r="J207" i="5"/>
  <c r="I207" i="5"/>
  <c r="H207" i="5"/>
  <c r="G207" i="5"/>
  <c r="F207" i="5"/>
  <c r="E207" i="5"/>
  <c r="D207" i="5"/>
  <c r="B207" i="5"/>
  <c r="Y206" i="5"/>
  <c r="X206" i="5"/>
  <c r="W206" i="5"/>
  <c r="V206" i="5"/>
  <c r="U206" i="5"/>
  <c r="T206" i="5"/>
  <c r="S206" i="5"/>
  <c r="R206" i="5"/>
  <c r="Q206" i="5"/>
  <c r="P206" i="5"/>
  <c r="O206" i="5"/>
  <c r="N206" i="5"/>
  <c r="M206" i="5"/>
  <c r="L206" i="5"/>
  <c r="K206" i="5"/>
  <c r="J206" i="5"/>
  <c r="I206" i="5"/>
  <c r="H206" i="5"/>
  <c r="G206" i="5"/>
  <c r="F206" i="5"/>
  <c r="E206" i="5"/>
  <c r="D206" i="5"/>
  <c r="B206" i="5"/>
  <c r="Y205" i="5"/>
  <c r="X205" i="5"/>
  <c r="W205" i="5"/>
  <c r="V205" i="5"/>
  <c r="U205" i="5"/>
  <c r="T205" i="5"/>
  <c r="S205" i="5"/>
  <c r="R205" i="5"/>
  <c r="Q205" i="5"/>
  <c r="P205" i="5"/>
  <c r="O205" i="5"/>
  <c r="N205" i="5"/>
  <c r="M205" i="5"/>
  <c r="L205" i="5"/>
  <c r="K205" i="5"/>
  <c r="J205" i="5"/>
  <c r="I205" i="5"/>
  <c r="H205" i="5"/>
  <c r="G205" i="5"/>
  <c r="F205" i="5"/>
  <c r="E205" i="5"/>
  <c r="D205" i="5"/>
  <c r="B205" i="5"/>
  <c r="Y204" i="5"/>
  <c r="X204" i="5"/>
  <c r="W204" i="5"/>
  <c r="V204" i="5"/>
  <c r="U204" i="5"/>
  <c r="T204" i="5"/>
  <c r="S204" i="5"/>
  <c r="R204" i="5"/>
  <c r="Q204" i="5"/>
  <c r="P204" i="5"/>
  <c r="O204" i="5"/>
  <c r="N204" i="5"/>
  <c r="M204" i="5"/>
  <c r="L204" i="5"/>
  <c r="K204" i="5"/>
  <c r="J204" i="5"/>
  <c r="I204" i="5"/>
  <c r="H204" i="5"/>
  <c r="G204" i="5"/>
  <c r="F204" i="5"/>
  <c r="E204" i="5"/>
  <c r="D204" i="5"/>
  <c r="B204" i="5"/>
  <c r="Y203" i="5"/>
  <c r="X203" i="5"/>
  <c r="W203" i="5"/>
  <c r="V203" i="5"/>
  <c r="U203" i="5"/>
  <c r="T203" i="5"/>
  <c r="S203" i="5"/>
  <c r="R203" i="5"/>
  <c r="Q203" i="5"/>
  <c r="P203" i="5"/>
  <c r="O203" i="5"/>
  <c r="N203" i="5"/>
  <c r="M203" i="5"/>
  <c r="L203" i="5"/>
  <c r="K203" i="5"/>
  <c r="J203" i="5"/>
  <c r="I203" i="5"/>
  <c r="H203" i="5"/>
  <c r="G203" i="5"/>
  <c r="F203" i="5"/>
  <c r="E203" i="5"/>
  <c r="D203" i="5"/>
  <c r="B203" i="5"/>
  <c r="Y202" i="5"/>
  <c r="X202" i="5"/>
  <c r="W202" i="5"/>
  <c r="V202" i="5"/>
  <c r="U202" i="5"/>
  <c r="T202" i="5"/>
  <c r="S202" i="5"/>
  <c r="R202" i="5"/>
  <c r="Q202" i="5"/>
  <c r="P202" i="5"/>
  <c r="O202" i="5"/>
  <c r="N202" i="5"/>
  <c r="M202" i="5"/>
  <c r="L202" i="5"/>
  <c r="K202" i="5"/>
  <c r="J202" i="5"/>
  <c r="I202" i="5"/>
  <c r="H202" i="5"/>
  <c r="G202" i="5"/>
  <c r="F202" i="5"/>
  <c r="E202" i="5"/>
  <c r="D202" i="5"/>
  <c r="B202" i="5"/>
  <c r="Y201" i="5"/>
  <c r="X201" i="5"/>
  <c r="W201" i="5"/>
  <c r="V201" i="5"/>
  <c r="U201" i="5"/>
  <c r="T201" i="5"/>
  <c r="S201" i="5"/>
  <c r="R201" i="5"/>
  <c r="Q201" i="5"/>
  <c r="P201" i="5"/>
  <c r="O201" i="5"/>
  <c r="N201" i="5"/>
  <c r="M201" i="5"/>
  <c r="L201" i="5"/>
  <c r="K201" i="5"/>
  <c r="J201" i="5"/>
  <c r="I201" i="5"/>
  <c r="H201" i="5"/>
  <c r="G201" i="5"/>
  <c r="F201" i="5"/>
  <c r="E201" i="5"/>
  <c r="D201" i="5"/>
  <c r="B201" i="5"/>
  <c r="Y200" i="5"/>
  <c r="X200" i="5"/>
  <c r="W200" i="5"/>
  <c r="V200" i="5"/>
  <c r="U200" i="5"/>
  <c r="T200" i="5"/>
  <c r="S200" i="5"/>
  <c r="R200" i="5"/>
  <c r="Q200" i="5"/>
  <c r="P200" i="5"/>
  <c r="O200" i="5"/>
  <c r="N200" i="5"/>
  <c r="M200" i="5"/>
  <c r="L200" i="5"/>
  <c r="K200" i="5"/>
  <c r="J200" i="5"/>
  <c r="I200" i="5"/>
  <c r="H200" i="5"/>
  <c r="G200" i="5"/>
  <c r="F200" i="5"/>
  <c r="E200" i="5"/>
  <c r="D200" i="5"/>
  <c r="B200" i="5"/>
  <c r="Y199" i="5"/>
  <c r="X199" i="5"/>
  <c r="W199" i="5"/>
  <c r="V199" i="5"/>
  <c r="U199" i="5"/>
  <c r="T199" i="5"/>
  <c r="S199" i="5"/>
  <c r="R199" i="5"/>
  <c r="Q199" i="5"/>
  <c r="P199" i="5"/>
  <c r="O199" i="5"/>
  <c r="N199" i="5"/>
  <c r="M199" i="5"/>
  <c r="L199" i="5"/>
  <c r="K199" i="5"/>
  <c r="J199" i="5"/>
  <c r="I199" i="5"/>
  <c r="H199" i="5"/>
  <c r="G199" i="5"/>
  <c r="F199" i="5"/>
  <c r="E199" i="5"/>
  <c r="D199" i="5"/>
  <c r="B199" i="5"/>
  <c r="Y198" i="5"/>
  <c r="X198" i="5"/>
  <c r="W198" i="5"/>
  <c r="V198" i="5"/>
  <c r="U198" i="5"/>
  <c r="T198" i="5"/>
  <c r="S198" i="5"/>
  <c r="R198" i="5"/>
  <c r="Q198" i="5"/>
  <c r="P198" i="5"/>
  <c r="O198" i="5"/>
  <c r="N198" i="5"/>
  <c r="M198" i="5"/>
  <c r="L198" i="5"/>
  <c r="K198" i="5"/>
  <c r="J198" i="5"/>
  <c r="I198" i="5"/>
  <c r="H198" i="5"/>
  <c r="G198" i="5"/>
  <c r="F198" i="5"/>
  <c r="E198" i="5"/>
  <c r="D198" i="5"/>
  <c r="B198" i="5"/>
  <c r="Y197" i="5"/>
  <c r="X197" i="5"/>
  <c r="W197" i="5"/>
  <c r="V197" i="5"/>
  <c r="U197" i="5"/>
  <c r="T197" i="5"/>
  <c r="S197" i="5"/>
  <c r="R197" i="5"/>
  <c r="Q197" i="5"/>
  <c r="P197" i="5"/>
  <c r="O197" i="5"/>
  <c r="N197" i="5"/>
  <c r="M197" i="5"/>
  <c r="L197" i="5"/>
  <c r="K197" i="5"/>
  <c r="J197" i="5"/>
  <c r="I197" i="5"/>
  <c r="H197" i="5"/>
  <c r="G197" i="5"/>
  <c r="F197" i="5"/>
  <c r="E197" i="5"/>
  <c r="D197" i="5"/>
  <c r="B197" i="5"/>
  <c r="Y196" i="5"/>
  <c r="X196" i="5"/>
  <c r="W196" i="5"/>
  <c r="V196" i="5"/>
  <c r="U196" i="5"/>
  <c r="T196" i="5"/>
  <c r="S196" i="5"/>
  <c r="R196" i="5"/>
  <c r="Q196" i="5"/>
  <c r="P196" i="5"/>
  <c r="O196" i="5"/>
  <c r="N196" i="5"/>
  <c r="M196" i="5"/>
  <c r="L196" i="5"/>
  <c r="K196" i="5"/>
  <c r="J196" i="5"/>
  <c r="I196" i="5"/>
  <c r="H196" i="5"/>
  <c r="G196" i="5"/>
  <c r="F196" i="5"/>
  <c r="E196" i="5"/>
  <c r="D196" i="5"/>
  <c r="B196" i="5"/>
  <c r="Y195" i="5"/>
  <c r="X195" i="5"/>
  <c r="W195" i="5"/>
  <c r="V195" i="5"/>
  <c r="U195" i="5"/>
  <c r="T195" i="5"/>
  <c r="S195" i="5"/>
  <c r="R195" i="5"/>
  <c r="Q195" i="5"/>
  <c r="P195" i="5"/>
  <c r="O195" i="5"/>
  <c r="N195" i="5"/>
  <c r="M195" i="5"/>
  <c r="L195" i="5"/>
  <c r="K195" i="5"/>
  <c r="J195" i="5"/>
  <c r="I195" i="5"/>
  <c r="H195" i="5"/>
  <c r="G195" i="5"/>
  <c r="F195" i="5"/>
  <c r="E195" i="5"/>
  <c r="D195" i="5"/>
  <c r="B195" i="5"/>
  <c r="Y194" i="5"/>
  <c r="X194" i="5"/>
  <c r="W194" i="5"/>
  <c r="V194" i="5"/>
  <c r="U194" i="5"/>
  <c r="T194" i="5"/>
  <c r="S194" i="5"/>
  <c r="R194" i="5"/>
  <c r="Q194" i="5"/>
  <c r="P194" i="5"/>
  <c r="O194" i="5"/>
  <c r="N194" i="5"/>
  <c r="M194" i="5"/>
  <c r="L194" i="5"/>
  <c r="K194" i="5"/>
  <c r="J194" i="5"/>
  <c r="I194" i="5"/>
  <c r="H194" i="5"/>
  <c r="G194" i="5"/>
  <c r="F194" i="5"/>
  <c r="E194" i="5"/>
  <c r="D194" i="5"/>
  <c r="B194" i="5"/>
  <c r="Y193" i="5"/>
  <c r="X193" i="5"/>
  <c r="W193" i="5"/>
  <c r="V193" i="5"/>
  <c r="U193" i="5"/>
  <c r="T193" i="5"/>
  <c r="S193" i="5"/>
  <c r="R193" i="5"/>
  <c r="Q193" i="5"/>
  <c r="P193" i="5"/>
  <c r="O193" i="5"/>
  <c r="N193" i="5"/>
  <c r="M193" i="5"/>
  <c r="L193" i="5"/>
  <c r="K193" i="5"/>
  <c r="J193" i="5"/>
  <c r="I193" i="5"/>
  <c r="H193" i="5"/>
  <c r="G193" i="5"/>
  <c r="F193" i="5"/>
  <c r="E193" i="5"/>
  <c r="D193" i="5"/>
  <c r="B193" i="5"/>
  <c r="Y192" i="5"/>
  <c r="X192" i="5"/>
  <c r="W192" i="5"/>
  <c r="V192" i="5"/>
  <c r="U192" i="5"/>
  <c r="T192" i="5"/>
  <c r="S192" i="5"/>
  <c r="R192" i="5"/>
  <c r="Q192" i="5"/>
  <c r="P192" i="5"/>
  <c r="O192" i="5"/>
  <c r="N192" i="5"/>
  <c r="M192" i="5"/>
  <c r="L192" i="5"/>
  <c r="K192" i="5"/>
  <c r="J192" i="5"/>
  <c r="I192" i="5"/>
  <c r="H192" i="5"/>
  <c r="G192" i="5"/>
  <c r="F192" i="5"/>
  <c r="E192" i="5"/>
  <c r="D192" i="5"/>
  <c r="B192" i="5"/>
  <c r="Y191" i="5"/>
  <c r="X191" i="5"/>
  <c r="W191" i="5"/>
  <c r="V191" i="5"/>
  <c r="U191" i="5"/>
  <c r="T191" i="5"/>
  <c r="S191" i="5"/>
  <c r="R191" i="5"/>
  <c r="Q191" i="5"/>
  <c r="P191" i="5"/>
  <c r="O191" i="5"/>
  <c r="N191" i="5"/>
  <c r="M191" i="5"/>
  <c r="L191" i="5"/>
  <c r="K191" i="5"/>
  <c r="J191" i="5"/>
  <c r="I191" i="5"/>
  <c r="H191" i="5"/>
  <c r="G191" i="5"/>
  <c r="F191" i="5"/>
  <c r="E191" i="5"/>
  <c r="D191" i="5"/>
  <c r="B191" i="5"/>
  <c r="Y190" i="5"/>
  <c r="X190" i="5"/>
  <c r="W190" i="5"/>
  <c r="V190" i="5"/>
  <c r="U190" i="5"/>
  <c r="T190" i="5"/>
  <c r="S190" i="5"/>
  <c r="R190" i="5"/>
  <c r="Q190" i="5"/>
  <c r="P190" i="5"/>
  <c r="O190" i="5"/>
  <c r="N190" i="5"/>
  <c r="M190" i="5"/>
  <c r="L190" i="5"/>
  <c r="K190" i="5"/>
  <c r="J190" i="5"/>
  <c r="I190" i="5"/>
  <c r="H190" i="5"/>
  <c r="G190" i="5"/>
  <c r="F190" i="5"/>
  <c r="E190" i="5"/>
  <c r="D190" i="5"/>
  <c r="B190" i="5"/>
  <c r="Y189" i="5"/>
  <c r="X189" i="5"/>
  <c r="W189" i="5"/>
  <c r="V189" i="5"/>
  <c r="U189" i="5"/>
  <c r="T189" i="5"/>
  <c r="S189" i="5"/>
  <c r="R189" i="5"/>
  <c r="Q189" i="5"/>
  <c r="P189" i="5"/>
  <c r="O189" i="5"/>
  <c r="N189" i="5"/>
  <c r="M189" i="5"/>
  <c r="L189" i="5"/>
  <c r="K189" i="5"/>
  <c r="J189" i="5"/>
  <c r="I189" i="5"/>
  <c r="H189" i="5"/>
  <c r="G189" i="5"/>
  <c r="F189" i="5"/>
  <c r="E189" i="5"/>
  <c r="D189" i="5"/>
  <c r="B189" i="5"/>
  <c r="Y188" i="5"/>
  <c r="X188" i="5"/>
  <c r="W188" i="5"/>
  <c r="V188" i="5"/>
  <c r="U188" i="5"/>
  <c r="T188" i="5"/>
  <c r="S188" i="5"/>
  <c r="R188" i="5"/>
  <c r="Q188" i="5"/>
  <c r="P188" i="5"/>
  <c r="O188" i="5"/>
  <c r="N188" i="5"/>
  <c r="M188" i="5"/>
  <c r="L188" i="5"/>
  <c r="K188" i="5"/>
  <c r="J188" i="5"/>
  <c r="I188" i="5"/>
  <c r="H188" i="5"/>
  <c r="G188" i="5"/>
  <c r="F188" i="5"/>
  <c r="E188" i="5"/>
  <c r="D188" i="5"/>
  <c r="B188" i="5"/>
  <c r="Y187" i="5"/>
  <c r="X187" i="5"/>
  <c r="W187" i="5"/>
  <c r="V187" i="5"/>
  <c r="U187" i="5"/>
  <c r="T187" i="5"/>
  <c r="S187" i="5"/>
  <c r="R187" i="5"/>
  <c r="Q187" i="5"/>
  <c r="P187" i="5"/>
  <c r="O187" i="5"/>
  <c r="N187" i="5"/>
  <c r="M187" i="5"/>
  <c r="L187" i="5"/>
  <c r="K187" i="5"/>
  <c r="J187" i="5"/>
  <c r="I187" i="5"/>
  <c r="H187" i="5"/>
  <c r="G187" i="5"/>
  <c r="F187" i="5"/>
  <c r="E187" i="5"/>
  <c r="D187" i="5"/>
  <c r="B187" i="5"/>
  <c r="Y186" i="5"/>
  <c r="X186" i="5"/>
  <c r="W186" i="5"/>
  <c r="V186" i="5"/>
  <c r="U186" i="5"/>
  <c r="T186" i="5"/>
  <c r="S186" i="5"/>
  <c r="R186" i="5"/>
  <c r="Q186" i="5"/>
  <c r="P186" i="5"/>
  <c r="O186" i="5"/>
  <c r="N186" i="5"/>
  <c r="M186" i="5"/>
  <c r="L186" i="5"/>
  <c r="K186" i="5"/>
  <c r="J186" i="5"/>
  <c r="I186" i="5"/>
  <c r="H186" i="5"/>
  <c r="G186" i="5"/>
  <c r="F186" i="5"/>
  <c r="E186" i="5"/>
  <c r="D186" i="5"/>
  <c r="B186" i="5"/>
  <c r="Y185" i="5"/>
  <c r="X185" i="5"/>
  <c r="W185" i="5"/>
  <c r="V185" i="5"/>
  <c r="U185" i="5"/>
  <c r="T185" i="5"/>
  <c r="S185" i="5"/>
  <c r="R185" i="5"/>
  <c r="Q185" i="5"/>
  <c r="P185" i="5"/>
  <c r="O185" i="5"/>
  <c r="N185" i="5"/>
  <c r="M185" i="5"/>
  <c r="L185" i="5"/>
  <c r="K185" i="5"/>
  <c r="J185" i="5"/>
  <c r="I185" i="5"/>
  <c r="H185" i="5"/>
  <c r="G185" i="5"/>
  <c r="F185" i="5"/>
  <c r="E185" i="5"/>
  <c r="D185" i="5"/>
  <c r="B185" i="5"/>
  <c r="Y184" i="5"/>
  <c r="X184" i="5"/>
  <c r="W184" i="5"/>
  <c r="V184" i="5"/>
  <c r="U184" i="5"/>
  <c r="T184" i="5"/>
  <c r="S184" i="5"/>
  <c r="R184" i="5"/>
  <c r="Q184" i="5"/>
  <c r="P184" i="5"/>
  <c r="O184" i="5"/>
  <c r="N184" i="5"/>
  <c r="M184" i="5"/>
  <c r="L184" i="5"/>
  <c r="K184" i="5"/>
  <c r="J184" i="5"/>
  <c r="I184" i="5"/>
  <c r="H184" i="5"/>
  <c r="G184" i="5"/>
  <c r="F184" i="5"/>
  <c r="E184" i="5"/>
  <c r="D184" i="5"/>
  <c r="B184" i="5"/>
  <c r="Y183" i="5"/>
  <c r="X183" i="5"/>
  <c r="W183" i="5"/>
  <c r="V183" i="5"/>
  <c r="U183" i="5"/>
  <c r="T183" i="5"/>
  <c r="S183" i="5"/>
  <c r="R183" i="5"/>
  <c r="Q183" i="5"/>
  <c r="P183" i="5"/>
  <c r="O183" i="5"/>
  <c r="N183" i="5"/>
  <c r="M183" i="5"/>
  <c r="L183" i="5"/>
  <c r="K183" i="5"/>
  <c r="J183" i="5"/>
  <c r="I183" i="5"/>
  <c r="H183" i="5"/>
  <c r="G183" i="5"/>
  <c r="F183" i="5"/>
  <c r="E183" i="5"/>
  <c r="D183" i="5"/>
  <c r="B183" i="5"/>
  <c r="Y182" i="5"/>
  <c r="X182" i="5"/>
  <c r="W182" i="5"/>
  <c r="V182" i="5"/>
  <c r="U182" i="5"/>
  <c r="T182" i="5"/>
  <c r="S182" i="5"/>
  <c r="R182" i="5"/>
  <c r="Q182" i="5"/>
  <c r="P182" i="5"/>
  <c r="O182" i="5"/>
  <c r="N182" i="5"/>
  <c r="M182" i="5"/>
  <c r="L182" i="5"/>
  <c r="K182" i="5"/>
  <c r="J182" i="5"/>
  <c r="I182" i="5"/>
  <c r="H182" i="5"/>
  <c r="G182" i="5"/>
  <c r="F182" i="5"/>
  <c r="E182" i="5"/>
  <c r="D182" i="5"/>
  <c r="B182" i="5"/>
  <c r="Y181" i="5"/>
  <c r="X181" i="5"/>
  <c r="W181" i="5"/>
  <c r="V181" i="5"/>
  <c r="U181" i="5"/>
  <c r="T181" i="5"/>
  <c r="S181" i="5"/>
  <c r="R181" i="5"/>
  <c r="Q181" i="5"/>
  <c r="P181" i="5"/>
  <c r="O181" i="5"/>
  <c r="N181" i="5"/>
  <c r="M181" i="5"/>
  <c r="L181" i="5"/>
  <c r="K181" i="5"/>
  <c r="J181" i="5"/>
  <c r="I181" i="5"/>
  <c r="H181" i="5"/>
  <c r="G181" i="5"/>
  <c r="F181" i="5"/>
  <c r="E181" i="5"/>
  <c r="D181" i="5"/>
  <c r="B181" i="5"/>
  <c r="Y180" i="5"/>
  <c r="X180" i="5"/>
  <c r="W180" i="5"/>
  <c r="V180" i="5"/>
  <c r="U180" i="5"/>
  <c r="T180" i="5"/>
  <c r="S180" i="5"/>
  <c r="R180" i="5"/>
  <c r="Q180" i="5"/>
  <c r="P180" i="5"/>
  <c r="O180" i="5"/>
  <c r="N180" i="5"/>
  <c r="M180" i="5"/>
  <c r="L180" i="5"/>
  <c r="K180" i="5"/>
  <c r="J180" i="5"/>
  <c r="I180" i="5"/>
  <c r="H180" i="5"/>
  <c r="G180" i="5"/>
  <c r="F180" i="5"/>
  <c r="E180" i="5"/>
  <c r="D180" i="5"/>
  <c r="B180" i="5"/>
  <c r="Y179" i="5"/>
  <c r="X179" i="5"/>
  <c r="W179" i="5"/>
  <c r="V179" i="5"/>
  <c r="U179" i="5"/>
  <c r="T179" i="5"/>
  <c r="S179" i="5"/>
  <c r="R179" i="5"/>
  <c r="Q179" i="5"/>
  <c r="P179" i="5"/>
  <c r="O179" i="5"/>
  <c r="N179" i="5"/>
  <c r="M179" i="5"/>
  <c r="L179" i="5"/>
  <c r="K179" i="5"/>
  <c r="J179" i="5"/>
  <c r="I179" i="5"/>
  <c r="H179" i="5"/>
  <c r="G179" i="5"/>
  <c r="F179" i="5"/>
  <c r="E179" i="5"/>
  <c r="D179" i="5"/>
  <c r="B179" i="5"/>
  <c r="Y178" i="5"/>
  <c r="X178" i="5"/>
  <c r="W178" i="5"/>
  <c r="V178" i="5"/>
  <c r="U178" i="5"/>
  <c r="T178" i="5"/>
  <c r="S178" i="5"/>
  <c r="R178" i="5"/>
  <c r="Q178" i="5"/>
  <c r="P178" i="5"/>
  <c r="O178" i="5"/>
  <c r="N178" i="5"/>
  <c r="M178" i="5"/>
  <c r="L178" i="5"/>
  <c r="K178" i="5"/>
  <c r="J178" i="5"/>
  <c r="I178" i="5"/>
  <c r="H178" i="5"/>
  <c r="G178" i="5"/>
  <c r="F178" i="5"/>
  <c r="E178" i="5"/>
  <c r="D178" i="5"/>
  <c r="B178" i="5"/>
  <c r="Y177" i="5"/>
  <c r="X177" i="5"/>
  <c r="W177" i="5"/>
  <c r="V177" i="5"/>
  <c r="U177" i="5"/>
  <c r="T177" i="5"/>
  <c r="S177" i="5"/>
  <c r="R177" i="5"/>
  <c r="Q177" i="5"/>
  <c r="P177" i="5"/>
  <c r="O177" i="5"/>
  <c r="N177" i="5"/>
  <c r="M177" i="5"/>
  <c r="L177" i="5"/>
  <c r="K177" i="5"/>
  <c r="J177" i="5"/>
  <c r="I177" i="5"/>
  <c r="H177" i="5"/>
  <c r="G177" i="5"/>
  <c r="F177" i="5"/>
  <c r="E177" i="5"/>
  <c r="D177" i="5"/>
  <c r="B177" i="5"/>
  <c r="Y176" i="5"/>
  <c r="X176" i="5"/>
  <c r="W176" i="5"/>
  <c r="V176" i="5"/>
  <c r="U176" i="5"/>
  <c r="T176" i="5"/>
  <c r="S176" i="5"/>
  <c r="R176" i="5"/>
  <c r="Q176" i="5"/>
  <c r="P176" i="5"/>
  <c r="O176" i="5"/>
  <c r="N176" i="5"/>
  <c r="M176" i="5"/>
  <c r="L176" i="5"/>
  <c r="K176" i="5"/>
  <c r="J176" i="5"/>
  <c r="I176" i="5"/>
  <c r="H176" i="5"/>
  <c r="G176" i="5"/>
  <c r="F176" i="5"/>
  <c r="E176" i="5"/>
  <c r="D176" i="5"/>
  <c r="B176" i="5"/>
  <c r="Y175" i="5"/>
  <c r="X175" i="5"/>
  <c r="W175" i="5"/>
  <c r="V175" i="5"/>
  <c r="U175" i="5"/>
  <c r="T175" i="5"/>
  <c r="S175" i="5"/>
  <c r="R175" i="5"/>
  <c r="Q175" i="5"/>
  <c r="P175" i="5"/>
  <c r="O175" i="5"/>
  <c r="N175" i="5"/>
  <c r="M175" i="5"/>
  <c r="L175" i="5"/>
  <c r="K175" i="5"/>
  <c r="J175" i="5"/>
  <c r="I175" i="5"/>
  <c r="H175" i="5"/>
  <c r="G175" i="5"/>
  <c r="F175" i="5"/>
  <c r="E175" i="5"/>
  <c r="D175" i="5"/>
  <c r="B175" i="5"/>
  <c r="Y174" i="5"/>
  <c r="X174" i="5"/>
  <c r="W174" i="5"/>
  <c r="V174" i="5"/>
  <c r="U174" i="5"/>
  <c r="T174" i="5"/>
  <c r="S174" i="5"/>
  <c r="R174" i="5"/>
  <c r="Q174" i="5"/>
  <c r="P174" i="5"/>
  <c r="O174" i="5"/>
  <c r="N174" i="5"/>
  <c r="M174" i="5"/>
  <c r="L174" i="5"/>
  <c r="K174" i="5"/>
  <c r="J174" i="5"/>
  <c r="I174" i="5"/>
  <c r="H174" i="5"/>
  <c r="G174" i="5"/>
  <c r="F174" i="5"/>
  <c r="E174" i="5"/>
  <c r="D174" i="5"/>
  <c r="B174" i="5"/>
  <c r="Y173" i="5"/>
  <c r="X173" i="5"/>
  <c r="W173" i="5"/>
  <c r="V173" i="5"/>
  <c r="U173" i="5"/>
  <c r="T173" i="5"/>
  <c r="S173" i="5"/>
  <c r="R173" i="5"/>
  <c r="Q173" i="5"/>
  <c r="P173" i="5"/>
  <c r="O173" i="5"/>
  <c r="N173" i="5"/>
  <c r="M173" i="5"/>
  <c r="L173" i="5"/>
  <c r="K173" i="5"/>
  <c r="J173" i="5"/>
  <c r="I173" i="5"/>
  <c r="H173" i="5"/>
  <c r="G173" i="5"/>
  <c r="F173" i="5"/>
  <c r="E173" i="5"/>
  <c r="D173" i="5"/>
  <c r="B173" i="5"/>
  <c r="Y172" i="5"/>
  <c r="X172" i="5"/>
  <c r="W172" i="5"/>
  <c r="V172" i="5"/>
  <c r="U172" i="5"/>
  <c r="T172" i="5"/>
  <c r="S172" i="5"/>
  <c r="R172" i="5"/>
  <c r="Q172" i="5"/>
  <c r="P172" i="5"/>
  <c r="O172" i="5"/>
  <c r="N172" i="5"/>
  <c r="M172" i="5"/>
  <c r="L172" i="5"/>
  <c r="K172" i="5"/>
  <c r="J172" i="5"/>
  <c r="I172" i="5"/>
  <c r="H172" i="5"/>
  <c r="G172" i="5"/>
  <c r="F172" i="5"/>
  <c r="E172" i="5"/>
  <c r="D172" i="5"/>
  <c r="B172" i="5"/>
  <c r="Y171" i="5"/>
  <c r="X171" i="5"/>
  <c r="W171" i="5"/>
  <c r="V171" i="5"/>
  <c r="U171" i="5"/>
  <c r="T171" i="5"/>
  <c r="S171" i="5"/>
  <c r="R171" i="5"/>
  <c r="Q171" i="5"/>
  <c r="P171" i="5"/>
  <c r="O171" i="5"/>
  <c r="N171" i="5"/>
  <c r="M171" i="5"/>
  <c r="L171" i="5"/>
  <c r="K171" i="5"/>
  <c r="J171" i="5"/>
  <c r="I171" i="5"/>
  <c r="H171" i="5"/>
  <c r="G171" i="5"/>
  <c r="F171" i="5"/>
  <c r="E171" i="5"/>
  <c r="D171" i="5"/>
  <c r="B171" i="5"/>
  <c r="Y170" i="5"/>
  <c r="X170" i="5"/>
  <c r="W170" i="5"/>
  <c r="V170" i="5"/>
  <c r="U170" i="5"/>
  <c r="T170" i="5"/>
  <c r="S170" i="5"/>
  <c r="R170" i="5"/>
  <c r="Q170" i="5"/>
  <c r="P170" i="5"/>
  <c r="O170" i="5"/>
  <c r="N170" i="5"/>
  <c r="M170" i="5"/>
  <c r="L170" i="5"/>
  <c r="K170" i="5"/>
  <c r="J170" i="5"/>
  <c r="I170" i="5"/>
  <c r="H170" i="5"/>
  <c r="G170" i="5"/>
  <c r="F170" i="5"/>
  <c r="E170" i="5"/>
  <c r="D170" i="5"/>
  <c r="B170" i="5"/>
  <c r="Y169" i="5"/>
  <c r="X169" i="5"/>
  <c r="W169" i="5"/>
  <c r="V169" i="5"/>
  <c r="U169" i="5"/>
  <c r="T169" i="5"/>
  <c r="S169" i="5"/>
  <c r="R169" i="5"/>
  <c r="Q169" i="5"/>
  <c r="P169" i="5"/>
  <c r="O169" i="5"/>
  <c r="N169" i="5"/>
  <c r="M169" i="5"/>
  <c r="L169" i="5"/>
  <c r="K169" i="5"/>
  <c r="J169" i="5"/>
  <c r="I169" i="5"/>
  <c r="H169" i="5"/>
  <c r="G169" i="5"/>
  <c r="F169" i="5"/>
  <c r="E169" i="5"/>
  <c r="D169" i="5"/>
  <c r="B169" i="5"/>
  <c r="Y168" i="5"/>
  <c r="X168" i="5"/>
  <c r="W168" i="5"/>
  <c r="V168" i="5"/>
  <c r="U168" i="5"/>
  <c r="T168" i="5"/>
  <c r="S168" i="5"/>
  <c r="R168" i="5"/>
  <c r="Q168" i="5"/>
  <c r="P168" i="5"/>
  <c r="O168" i="5"/>
  <c r="N168" i="5"/>
  <c r="M168" i="5"/>
  <c r="L168" i="5"/>
  <c r="K168" i="5"/>
  <c r="J168" i="5"/>
  <c r="I168" i="5"/>
  <c r="H168" i="5"/>
  <c r="G168" i="5"/>
  <c r="F168" i="5"/>
  <c r="E168" i="5"/>
  <c r="D168" i="5"/>
  <c r="B168" i="5"/>
  <c r="Y167" i="5"/>
  <c r="X167" i="5"/>
  <c r="W167" i="5"/>
  <c r="V167" i="5"/>
  <c r="U167" i="5"/>
  <c r="T167" i="5"/>
  <c r="S167" i="5"/>
  <c r="R167" i="5"/>
  <c r="Q167" i="5"/>
  <c r="P167" i="5"/>
  <c r="O167" i="5"/>
  <c r="N167" i="5"/>
  <c r="M167" i="5"/>
  <c r="L167" i="5"/>
  <c r="K167" i="5"/>
  <c r="J167" i="5"/>
  <c r="I167" i="5"/>
  <c r="H167" i="5"/>
  <c r="G167" i="5"/>
  <c r="F167" i="5"/>
  <c r="E167" i="5"/>
  <c r="D167" i="5"/>
  <c r="B167" i="5"/>
  <c r="Y166" i="5"/>
  <c r="X166" i="5"/>
  <c r="W166" i="5"/>
  <c r="V166" i="5"/>
  <c r="U166" i="5"/>
  <c r="T166" i="5"/>
  <c r="S166" i="5"/>
  <c r="R166" i="5"/>
  <c r="Q166" i="5"/>
  <c r="P166" i="5"/>
  <c r="O166" i="5"/>
  <c r="N166" i="5"/>
  <c r="M166" i="5"/>
  <c r="L166" i="5"/>
  <c r="K166" i="5"/>
  <c r="J166" i="5"/>
  <c r="I166" i="5"/>
  <c r="H166" i="5"/>
  <c r="G166" i="5"/>
  <c r="F166" i="5"/>
  <c r="E166" i="5"/>
  <c r="D166" i="5"/>
  <c r="B166" i="5"/>
  <c r="Y165" i="5"/>
  <c r="X165" i="5"/>
  <c r="W165" i="5"/>
  <c r="V165" i="5"/>
  <c r="U165" i="5"/>
  <c r="T165" i="5"/>
  <c r="S165" i="5"/>
  <c r="R165" i="5"/>
  <c r="Q165" i="5"/>
  <c r="P165" i="5"/>
  <c r="O165" i="5"/>
  <c r="N165" i="5"/>
  <c r="M165" i="5"/>
  <c r="L165" i="5"/>
  <c r="K165" i="5"/>
  <c r="J165" i="5"/>
  <c r="I165" i="5"/>
  <c r="H165" i="5"/>
  <c r="G165" i="5"/>
  <c r="F165" i="5"/>
  <c r="E165" i="5"/>
  <c r="D165" i="5"/>
  <c r="B165" i="5"/>
  <c r="Y164" i="5"/>
  <c r="X164" i="5"/>
  <c r="W164" i="5"/>
  <c r="V164" i="5"/>
  <c r="U164" i="5"/>
  <c r="T164" i="5"/>
  <c r="S164" i="5"/>
  <c r="R164" i="5"/>
  <c r="Q164" i="5"/>
  <c r="P164" i="5"/>
  <c r="O164" i="5"/>
  <c r="N164" i="5"/>
  <c r="M164" i="5"/>
  <c r="L164" i="5"/>
  <c r="K164" i="5"/>
  <c r="J164" i="5"/>
  <c r="I164" i="5"/>
  <c r="H164" i="5"/>
  <c r="G164" i="5"/>
  <c r="F164" i="5"/>
  <c r="E164" i="5"/>
  <c r="D164" i="5"/>
  <c r="B164" i="5"/>
  <c r="Y163" i="5"/>
  <c r="X163" i="5"/>
  <c r="W163" i="5"/>
  <c r="V163" i="5"/>
  <c r="U163" i="5"/>
  <c r="T163" i="5"/>
  <c r="S163" i="5"/>
  <c r="R163" i="5"/>
  <c r="Q163" i="5"/>
  <c r="P163" i="5"/>
  <c r="O163" i="5"/>
  <c r="N163" i="5"/>
  <c r="M163" i="5"/>
  <c r="L163" i="5"/>
  <c r="K163" i="5"/>
  <c r="J163" i="5"/>
  <c r="I163" i="5"/>
  <c r="H163" i="5"/>
  <c r="G163" i="5"/>
  <c r="F163" i="5"/>
  <c r="E163" i="5"/>
  <c r="D163" i="5"/>
  <c r="B163" i="5"/>
  <c r="Y162" i="5"/>
  <c r="X162" i="5"/>
  <c r="W162" i="5"/>
  <c r="V162" i="5"/>
  <c r="U162" i="5"/>
  <c r="T162" i="5"/>
  <c r="S162" i="5"/>
  <c r="R162" i="5"/>
  <c r="Q162" i="5"/>
  <c r="P162" i="5"/>
  <c r="O162" i="5"/>
  <c r="N162" i="5"/>
  <c r="M162" i="5"/>
  <c r="L162" i="5"/>
  <c r="K162" i="5"/>
  <c r="J162" i="5"/>
  <c r="I162" i="5"/>
  <c r="H162" i="5"/>
  <c r="G162" i="5"/>
  <c r="F162" i="5"/>
  <c r="E162" i="5"/>
  <c r="D162" i="5"/>
  <c r="B162" i="5"/>
  <c r="Y161" i="5"/>
  <c r="X161" i="5"/>
  <c r="W161" i="5"/>
  <c r="V161" i="5"/>
  <c r="U161" i="5"/>
  <c r="T161" i="5"/>
  <c r="S161" i="5"/>
  <c r="R161" i="5"/>
  <c r="Q161" i="5"/>
  <c r="P161" i="5"/>
  <c r="O161" i="5"/>
  <c r="N161" i="5"/>
  <c r="M161" i="5"/>
  <c r="L161" i="5"/>
  <c r="K161" i="5"/>
  <c r="J161" i="5"/>
  <c r="I161" i="5"/>
  <c r="H161" i="5"/>
  <c r="G161" i="5"/>
  <c r="F161" i="5"/>
  <c r="E161" i="5"/>
  <c r="D161" i="5"/>
  <c r="B161" i="5"/>
  <c r="Y160" i="5"/>
  <c r="X160" i="5"/>
  <c r="W160" i="5"/>
  <c r="V160" i="5"/>
  <c r="U160" i="5"/>
  <c r="T160" i="5"/>
  <c r="S160" i="5"/>
  <c r="R160" i="5"/>
  <c r="Q160" i="5"/>
  <c r="P160" i="5"/>
  <c r="O160" i="5"/>
  <c r="N160" i="5"/>
  <c r="M160" i="5"/>
  <c r="L160" i="5"/>
  <c r="K160" i="5"/>
  <c r="J160" i="5"/>
  <c r="I160" i="5"/>
  <c r="H160" i="5"/>
  <c r="G160" i="5"/>
  <c r="F160" i="5"/>
  <c r="E160" i="5"/>
  <c r="D160" i="5"/>
  <c r="B160" i="5"/>
  <c r="Y159" i="5"/>
  <c r="X159" i="5"/>
  <c r="W159" i="5"/>
  <c r="V159" i="5"/>
  <c r="U159" i="5"/>
  <c r="T159" i="5"/>
  <c r="S159" i="5"/>
  <c r="R159" i="5"/>
  <c r="Q159" i="5"/>
  <c r="P159" i="5"/>
  <c r="O159" i="5"/>
  <c r="N159" i="5"/>
  <c r="M159" i="5"/>
  <c r="L159" i="5"/>
  <c r="K159" i="5"/>
  <c r="J159" i="5"/>
  <c r="I159" i="5"/>
  <c r="H159" i="5"/>
  <c r="G159" i="5"/>
  <c r="F159" i="5"/>
  <c r="E159" i="5"/>
  <c r="D159" i="5"/>
  <c r="B159" i="5"/>
  <c r="Y158" i="5"/>
  <c r="X158" i="5"/>
  <c r="W158" i="5"/>
  <c r="V158" i="5"/>
  <c r="U158" i="5"/>
  <c r="T158" i="5"/>
  <c r="S158" i="5"/>
  <c r="R158" i="5"/>
  <c r="Q158" i="5"/>
  <c r="P158" i="5"/>
  <c r="O158" i="5"/>
  <c r="N158" i="5"/>
  <c r="M158" i="5"/>
  <c r="L158" i="5"/>
  <c r="K158" i="5"/>
  <c r="J158" i="5"/>
  <c r="I158" i="5"/>
  <c r="H158" i="5"/>
  <c r="G158" i="5"/>
  <c r="F158" i="5"/>
  <c r="E158" i="5"/>
  <c r="D158" i="5"/>
  <c r="B158" i="5"/>
  <c r="Y157" i="5"/>
  <c r="X157" i="5"/>
  <c r="W157" i="5"/>
  <c r="V157" i="5"/>
  <c r="U157" i="5"/>
  <c r="T157" i="5"/>
  <c r="S157" i="5"/>
  <c r="R157" i="5"/>
  <c r="Q157" i="5"/>
  <c r="P157" i="5"/>
  <c r="O157" i="5"/>
  <c r="N157" i="5"/>
  <c r="M157" i="5"/>
  <c r="L157" i="5"/>
  <c r="K157" i="5"/>
  <c r="J157" i="5"/>
  <c r="I157" i="5"/>
  <c r="H157" i="5"/>
  <c r="G157" i="5"/>
  <c r="F157" i="5"/>
  <c r="E157" i="5"/>
  <c r="D157" i="5"/>
  <c r="B157" i="5"/>
  <c r="Y156" i="5"/>
  <c r="X156" i="5"/>
  <c r="W156" i="5"/>
  <c r="V156" i="5"/>
  <c r="U156" i="5"/>
  <c r="T156" i="5"/>
  <c r="S156" i="5"/>
  <c r="R156" i="5"/>
  <c r="Q156" i="5"/>
  <c r="P156" i="5"/>
  <c r="O156" i="5"/>
  <c r="N156" i="5"/>
  <c r="M156" i="5"/>
  <c r="L156" i="5"/>
  <c r="K156" i="5"/>
  <c r="J156" i="5"/>
  <c r="I156" i="5"/>
  <c r="H156" i="5"/>
  <c r="G156" i="5"/>
  <c r="F156" i="5"/>
  <c r="E156" i="5"/>
  <c r="D156" i="5"/>
  <c r="B156" i="5"/>
  <c r="Y155" i="5"/>
  <c r="X155" i="5"/>
  <c r="W155" i="5"/>
  <c r="V155" i="5"/>
  <c r="U155" i="5"/>
  <c r="T155" i="5"/>
  <c r="S155" i="5"/>
  <c r="R155" i="5"/>
  <c r="Q155" i="5"/>
  <c r="P155" i="5"/>
  <c r="O155" i="5"/>
  <c r="N155" i="5"/>
  <c r="M155" i="5"/>
  <c r="L155" i="5"/>
  <c r="K155" i="5"/>
  <c r="J155" i="5"/>
  <c r="I155" i="5"/>
  <c r="H155" i="5"/>
  <c r="G155" i="5"/>
  <c r="F155" i="5"/>
  <c r="E155" i="5"/>
  <c r="D155" i="5"/>
  <c r="B155" i="5"/>
  <c r="Y154" i="5"/>
  <c r="X154" i="5"/>
  <c r="W154" i="5"/>
  <c r="V154" i="5"/>
  <c r="U154" i="5"/>
  <c r="T154" i="5"/>
  <c r="S154" i="5"/>
  <c r="R154" i="5"/>
  <c r="Q154" i="5"/>
  <c r="P154" i="5"/>
  <c r="O154" i="5"/>
  <c r="N154" i="5"/>
  <c r="M154" i="5"/>
  <c r="L154" i="5"/>
  <c r="K154" i="5"/>
  <c r="J154" i="5"/>
  <c r="I154" i="5"/>
  <c r="H154" i="5"/>
  <c r="G154" i="5"/>
  <c r="F154" i="5"/>
  <c r="E154" i="5"/>
  <c r="D154" i="5"/>
  <c r="B154" i="5"/>
  <c r="Y153" i="5"/>
  <c r="X153" i="5"/>
  <c r="W153" i="5"/>
  <c r="V153" i="5"/>
  <c r="U153" i="5"/>
  <c r="T153" i="5"/>
  <c r="S153" i="5"/>
  <c r="R153" i="5"/>
  <c r="Q153" i="5"/>
  <c r="P153" i="5"/>
  <c r="O153" i="5"/>
  <c r="N153" i="5"/>
  <c r="M153" i="5"/>
  <c r="L153" i="5"/>
  <c r="K153" i="5"/>
  <c r="J153" i="5"/>
  <c r="I153" i="5"/>
  <c r="H153" i="5"/>
  <c r="G153" i="5"/>
  <c r="F153" i="5"/>
  <c r="E153" i="5"/>
  <c r="D153" i="5"/>
  <c r="B153" i="5"/>
  <c r="Y152" i="5"/>
  <c r="X152" i="5"/>
  <c r="W152" i="5"/>
  <c r="V152" i="5"/>
  <c r="U152" i="5"/>
  <c r="T152" i="5"/>
  <c r="S152" i="5"/>
  <c r="R152" i="5"/>
  <c r="Q152" i="5"/>
  <c r="P152" i="5"/>
  <c r="O152" i="5"/>
  <c r="N152" i="5"/>
  <c r="M152" i="5"/>
  <c r="L152" i="5"/>
  <c r="K152" i="5"/>
  <c r="J152" i="5"/>
  <c r="I152" i="5"/>
  <c r="H152" i="5"/>
  <c r="G152" i="5"/>
  <c r="F152" i="5"/>
  <c r="E152" i="5"/>
  <c r="D152" i="5"/>
  <c r="B152" i="5"/>
  <c r="B151" i="5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151" i="2"/>
  <c r="E152" i="2"/>
  <c r="F152" i="2"/>
  <c r="G152" i="2"/>
  <c r="H152" i="2"/>
  <c r="E153" i="2"/>
  <c r="F153" i="2"/>
  <c r="G153" i="2"/>
  <c r="H153" i="2"/>
  <c r="E154" i="2"/>
  <c r="F154" i="2"/>
  <c r="G154" i="2"/>
  <c r="H154" i="2"/>
  <c r="E155" i="2"/>
  <c r="F155" i="2"/>
  <c r="G155" i="2"/>
  <c r="H155" i="2"/>
  <c r="E156" i="2"/>
  <c r="F156" i="2"/>
  <c r="G156" i="2"/>
  <c r="H156" i="2"/>
  <c r="E157" i="2"/>
  <c r="F157" i="2"/>
  <c r="G157" i="2"/>
  <c r="H157" i="2"/>
  <c r="E158" i="2"/>
  <c r="F158" i="2"/>
  <c r="G158" i="2"/>
  <c r="H158" i="2"/>
  <c r="E159" i="2"/>
  <c r="F159" i="2"/>
  <c r="G159" i="2"/>
  <c r="H159" i="2"/>
  <c r="E160" i="2"/>
  <c r="F160" i="2"/>
  <c r="G160" i="2"/>
  <c r="H160" i="2"/>
  <c r="E161" i="2"/>
  <c r="F161" i="2"/>
  <c r="G161" i="2"/>
  <c r="H161" i="2"/>
  <c r="E162" i="2"/>
  <c r="F162" i="2"/>
  <c r="G162" i="2"/>
  <c r="H162" i="2"/>
  <c r="E163" i="2"/>
  <c r="F163" i="2"/>
  <c r="G163" i="2"/>
  <c r="H163" i="2"/>
  <c r="E164" i="2"/>
  <c r="F164" i="2"/>
  <c r="G164" i="2"/>
  <c r="H164" i="2"/>
  <c r="E165" i="2"/>
  <c r="F165" i="2"/>
  <c r="G165" i="2"/>
  <c r="H165" i="2"/>
  <c r="E166" i="2"/>
  <c r="F166" i="2"/>
  <c r="G166" i="2"/>
  <c r="H166" i="2"/>
  <c r="E167" i="2"/>
  <c r="F167" i="2"/>
  <c r="G167" i="2"/>
  <c r="H167" i="2"/>
  <c r="E168" i="2"/>
  <c r="F168" i="2"/>
  <c r="G168" i="2"/>
  <c r="H168" i="2"/>
  <c r="E169" i="2"/>
  <c r="F169" i="2"/>
  <c r="G169" i="2"/>
  <c r="H169" i="2"/>
  <c r="E170" i="2"/>
  <c r="F170" i="2"/>
  <c r="G170" i="2"/>
  <c r="H170" i="2"/>
  <c r="E171" i="2"/>
  <c r="F171" i="2"/>
  <c r="G171" i="2"/>
  <c r="H171" i="2"/>
  <c r="E172" i="2"/>
  <c r="F172" i="2"/>
  <c r="G172" i="2"/>
  <c r="H172" i="2"/>
  <c r="E173" i="2"/>
  <c r="F173" i="2"/>
  <c r="G173" i="2"/>
  <c r="H173" i="2"/>
  <c r="E174" i="2"/>
  <c r="F174" i="2"/>
  <c r="G174" i="2"/>
  <c r="H174" i="2"/>
  <c r="E175" i="2"/>
  <c r="F175" i="2"/>
  <c r="G175" i="2"/>
  <c r="H175" i="2"/>
  <c r="E176" i="2"/>
  <c r="F176" i="2"/>
  <c r="G176" i="2"/>
  <c r="H176" i="2"/>
  <c r="E177" i="2"/>
  <c r="F177" i="2"/>
  <c r="G177" i="2"/>
  <c r="H177" i="2"/>
  <c r="E178" i="2"/>
  <c r="F178" i="2"/>
  <c r="G178" i="2"/>
  <c r="H178" i="2"/>
  <c r="E179" i="2"/>
  <c r="F179" i="2"/>
  <c r="G179" i="2"/>
  <c r="H179" i="2"/>
  <c r="E180" i="2"/>
  <c r="F180" i="2"/>
  <c r="G180" i="2"/>
  <c r="H180" i="2"/>
  <c r="E181" i="2"/>
  <c r="F181" i="2"/>
  <c r="G181" i="2"/>
  <c r="H181" i="2"/>
  <c r="E182" i="2"/>
  <c r="F182" i="2"/>
  <c r="G182" i="2"/>
  <c r="H182" i="2"/>
  <c r="E183" i="2"/>
  <c r="F183" i="2"/>
  <c r="G183" i="2"/>
  <c r="H183" i="2"/>
  <c r="E184" i="2"/>
  <c r="F184" i="2"/>
  <c r="G184" i="2"/>
  <c r="H184" i="2"/>
  <c r="E185" i="2"/>
  <c r="F185" i="2"/>
  <c r="G185" i="2"/>
  <c r="H185" i="2"/>
  <c r="E186" i="2"/>
  <c r="F186" i="2"/>
  <c r="G186" i="2"/>
  <c r="H186" i="2"/>
  <c r="E187" i="2"/>
  <c r="F187" i="2"/>
  <c r="G187" i="2"/>
  <c r="H187" i="2"/>
  <c r="E188" i="2"/>
  <c r="F188" i="2"/>
  <c r="G188" i="2"/>
  <c r="H188" i="2"/>
  <c r="E189" i="2"/>
  <c r="F189" i="2"/>
  <c r="G189" i="2"/>
  <c r="H189" i="2"/>
  <c r="E190" i="2"/>
  <c r="F190" i="2"/>
  <c r="G190" i="2"/>
  <c r="H190" i="2"/>
  <c r="E191" i="2"/>
  <c r="F191" i="2"/>
  <c r="G191" i="2"/>
  <c r="H191" i="2"/>
  <c r="E192" i="2"/>
  <c r="F192" i="2"/>
  <c r="G192" i="2"/>
  <c r="H192" i="2"/>
  <c r="E193" i="2"/>
  <c r="F193" i="2"/>
  <c r="G193" i="2"/>
  <c r="H193" i="2"/>
  <c r="E194" i="2"/>
  <c r="F194" i="2"/>
  <c r="G194" i="2"/>
  <c r="H194" i="2"/>
  <c r="E195" i="2"/>
  <c r="F195" i="2"/>
  <c r="G195" i="2"/>
  <c r="H195" i="2"/>
  <c r="E196" i="2"/>
  <c r="F196" i="2"/>
  <c r="G196" i="2"/>
  <c r="H196" i="2"/>
  <c r="E197" i="2"/>
  <c r="F197" i="2"/>
  <c r="G197" i="2"/>
  <c r="H197" i="2"/>
  <c r="E198" i="2"/>
  <c r="F198" i="2"/>
  <c r="G198" i="2"/>
  <c r="H198" i="2"/>
  <c r="E199" i="2"/>
  <c r="F199" i="2"/>
  <c r="G199" i="2"/>
  <c r="H199" i="2"/>
  <c r="E200" i="2"/>
  <c r="F200" i="2"/>
  <c r="G200" i="2"/>
  <c r="H200" i="2"/>
  <c r="E201" i="2"/>
  <c r="F201" i="2"/>
  <c r="G201" i="2"/>
  <c r="H201" i="2"/>
  <c r="E202" i="2"/>
  <c r="F202" i="2"/>
  <c r="G202" i="2"/>
  <c r="H202" i="2"/>
  <c r="E203" i="2"/>
  <c r="F203" i="2"/>
  <c r="G203" i="2"/>
  <c r="H203" i="2"/>
  <c r="E204" i="2"/>
  <c r="F204" i="2"/>
  <c r="G204" i="2"/>
  <c r="H204" i="2"/>
  <c r="E205" i="2"/>
  <c r="F205" i="2"/>
  <c r="G205" i="2"/>
  <c r="H205" i="2"/>
  <c r="E206" i="2"/>
  <c r="F206" i="2"/>
  <c r="G206" i="2"/>
  <c r="H206" i="2"/>
  <c r="E207" i="2"/>
  <c r="F207" i="2"/>
  <c r="G207" i="2"/>
  <c r="H207" i="2"/>
  <c r="E208" i="2"/>
  <c r="F208" i="2"/>
  <c r="G208" i="2"/>
  <c r="H208" i="2"/>
  <c r="E209" i="2"/>
  <c r="F209" i="2"/>
  <c r="G209" i="2"/>
  <c r="H209" i="2"/>
  <c r="E210" i="2"/>
  <c r="F210" i="2"/>
  <c r="G210" i="2"/>
  <c r="H210" i="2"/>
  <c r="E211" i="2"/>
  <c r="F211" i="2"/>
  <c r="G211" i="2"/>
  <c r="H211" i="2"/>
  <c r="E212" i="2"/>
  <c r="F212" i="2"/>
  <c r="G212" i="2"/>
  <c r="H212" i="2"/>
  <c r="E213" i="2"/>
  <c r="F213" i="2"/>
  <c r="G213" i="2"/>
  <c r="H213" i="2"/>
  <c r="E214" i="2"/>
  <c r="F214" i="2"/>
  <c r="G214" i="2"/>
  <c r="H214" i="2"/>
  <c r="E215" i="2"/>
  <c r="F215" i="2"/>
  <c r="G215" i="2"/>
  <c r="H215" i="2"/>
  <c r="E216" i="2"/>
  <c r="F216" i="2"/>
  <c r="G216" i="2"/>
  <c r="H216" i="2"/>
  <c r="E217" i="2"/>
  <c r="F217" i="2"/>
  <c r="G217" i="2"/>
  <c r="H217" i="2"/>
  <c r="E218" i="2"/>
  <c r="F218" i="2"/>
  <c r="G218" i="2"/>
  <c r="H218" i="2"/>
  <c r="E219" i="2"/>
  <c r="F219" i="2"/>
  <c r="G219" i="2"/>
  <c r="H219" i="2"/>
  <c r="E220" i="2"/>
  <c r="F220" i="2"/>
  <c r="G220" i="2"/>
  <c r="H220" i="2"/>
  <c r="E221" i="2"/>
  <c r="F221" i="2"/>
  <c r="G221" i="2"/>
  <c r="H221" i="2"/>
  <c r="E222" i="2"/>
  <c r="F222" i="2"/>
  <c r="G222" i="2"/>
  <c r="H222" i="2"/>
  <c r="E223" i="2"/>
  <c r="F223" i="2"/>
  <c r="G223" i="2"/>
  <c r="H223" i="2"/>
  <c r="E224" i="2"/>
  <c r="F224" i="2"/>
  <c r="G224" i="2"/>
  <c r="H224" i="2"/>
  <c r="E225" i="2"/>
  <c r="F225" i="2"/>
  <c r="G225" i="2"/>
  <c r="H225" i="2"/>
  <c r="E226" i="2"/>
  <c r="F226" i="2"/>
  <c r="G226" i="2"/>
  <c r="H226" i="2"/>
  <c r="E227" i="2"/>
  <c r="F227" i="2"/>
  <c r="G227" i="2"/>
  <c r="H227" i="2"/>
  <c r="E228" i="2"/>
  <c r="F228" i="2"/>
  <c r="G228" i="2"/>
  <c r="H228" i="2"/>
  <c r="E229" i="2"/>
  <c r="F229" i="2"/>
  <c r="G229" i="2"/>
  <c r="H229" i="2"/>
  <c r="E230" i="2"/>
  <c r="F230" i="2"/>
  <c r="G230" i="2"/>
  <c r="H230" i="2"/>
  <c r="E231" i="2"/>
  <c r="F231" i="2"/>
  <c r="G231" i="2"/>
  <c r="H231" i="2"/>
  <c r="E232" i="2"/>
  <c r="F232" i="2"/>
  <c r="G232" i="2"/>
  <c r="H232" i="2"/>
  <c r="E233" i="2"/>
  <c r="F233" i="2"/>
  <c r="G233" i="2"/>
  <c r="H233" i="2"/>
  <c r="E234" i="2"/>
  <c r="F234" i="2"/>
  <c r="G234" i="2"/>
  <c r="H234" i="2"/>
  <c r="E235" i="2"/>
  <c r="F235" i="2"/>
  <c r="G235" i="2"/>
  <c r="H235" i="2"/>
  <c r="E236" i="2"/>
  <c r="F236" i="2"/>
  <c r="G236" i="2"/>
  <c r="H236" i="2"/>
  <c r="E237" i="2"/>
  <c r="F237" i="2"/>
  <c r="G237" i="2"/>
  <c r="H237" i="2"/>
  <c r="E238" i="2"/>
  <c r="F238" i="2"/>
  <c r="G238" i="2"/>
  <c r="H238" i="2"/>
  <c r="E239" i="2"/>
  <c r="F239" i="2"/>
  <c r="G239" i="2"/>
  <c r="H239" i="2"/>
  <c r="E240" i="2"/>
  <c r="F240" i="2"/>
  <c r="G240" i="2"/>
  <c r="H240" i="2"/>
  <c r="E241" i="2"/>
  <c r="F241" i="2"/>
  <c r="G241" i="2"/>
  <c r="H241" i="2"/>
  <c r="E242" i="2"/>
  <c r="F242" i="2"/>
  <c r="G242" i="2"/>
  <c r="H242" i="2"/>
  <c r="E243" i="2"/>
  <c r="F243" i="2"/>
  <c r="G243" i="2"/>
  <c r="H243" i="2"/>
  <c r="E244" i="2"/>
  <c r="F244" i="2"/>
  <c r="G244" i="2"/>
  <c r="H244" i="2"/>
  <c r="E245" i="2"/>
  <c r="F245" i="2"/>
  <c r="G245" i="2"/>
  <c r="H245" i="2"/>
  <c r="E246" i="2"/>
  <c r="F246" i="2"/>
  <c r="G246" i="2"/>
  <c r="H246" i="2"/>
  <c r="E247" i="2"/>
  <c r="F247" i="2"/>
  <c r="G247" i="2"/>
  <c r="H247" i="2"/>
  <c r="E248" i="2"/>
  <c r="F248" i="2"/>
  <c r="G248" i="2"/>
  <c r="H248" i="2"/>
  <c r="E249" i="2"/>
  <c r="F249" i="2"/>
  <c r="G249" i="2"/>
  <c r="H249" i="2"/>
  <c r="E250" i="2"/>
  <c r="F250" i="2"/>
  <c r="G250" i="2"/>
  <c r="H250" i="2"/>
  <c r="E251" i="2"/>
  <c r="F251" i="2"/>
  <c r="G251" i="2"/>
  <c r="H251" i="2"/>
  <c r="E252" i="2"/>
  <c r="F252" i="2"/>
  <c r="G252" i="2"/>
  <c r="H252" i="2"/>
  <c r="E253" i="2"/>
  <c r="F253" i="2"/>
  <c r="G253" i="2"/>
  <c r="H253" i="2"/>
  <c r="E254" i="2"/>
  <c r="F254" i="2"/>
  <c r="G254" i="2"/>
  <c r="H254" i="2"/>
  <c r="E255" i="2"/>
  <c r="F255" i="2"/>
  <c r="G255" i="2"/>
  <c r="H255" i="2"/>
  <c r="E256" i="2"/>
  <c r="F256" i="2"/>
  <c r="G256" i="2"/>
  <c r="H256" i="2"/>
  <c r="E257" i="2"/>
  <c r="F257" i="2"/>
  <c r="G257" i="2"/>
  <c r="H257" i="2"/>
  <c r="E258" i="2"/>
  <c r="F258" i="2"/>
  <c r="G258" i="2"/>
  <c r="H258" i="2"/>
  <c r="E259" i="2"/>
  <c r="F259" i="2"/>
  <c r="G259" i="2"/>
  <c r="H259" i="2"/>
  <c r="E260" i="2"/>
  <c r="F260" i="2"/>
  <c r="G260" i="2"/>
  <c r="H260" i="2"/>
  <c r="E261" i="2"/>
  <c r="F261" i="2"/>
  <c r="G261" i="2"/>
  <c r="H261" i="2"/>
  <c r="E262" i="2"/>
  <c r="F262" i="2"/>
  <c r="G262" i="2"/>
  <c r="H262" i="2"/>
  <c r="E263" i="2"/>
  <c r="F263" i="2"/>
  <c r="G263" i="2"/>
  <c r="H263" i="2"/>
  <c r="E264" i="2"/>
  <c r="F264" i="2"/>
  <c r="G264" i="2"/>
  <c r="H264" i="2"/>
  <c r="E265" i="2"/>
  <c r="F265" i="2"/>
  <c r="G265" i="2"/>
  <c r="H265" i="2"/>
  <c r="E266" i="2"/>
  <c r="F266" i="2"/>
  <c r="G266" i="2"/>
  <c r="H266" i="2"/>
  <c r="E267" i="2"/>
  <c r="F267" i="2"/>
  <c r="G267" i="2"/>
  <c r="H267" i="2"/>
  <c r="E268" i="2"/>
  <c r="F268" i="2"/>
  <c r="G268" i="2"/>
  <c r="H268" i="2"/>
  <c r="E269" i="2"/>
  <c r="F269" i="2"/>
  <c r="G269" i="2"/>
  <c r="H269" i="2"/>
  <c r="E270" i="2"/>
  <c r="F270" i="2"/>
  <c r="G270" i="2"/>
  <c r="H270" i="2"/>
  <c r="E271" i="2"/>
  <c r="F271" i="2"/>
  <c r="G271" i="2"/>
  <c r="H271" i="2"/>
  <c r="E272" i="2"/>
  <c r="F272" i="2"/>
  <c r="G272" i="2"/>
  <c r="H272" i="2"/>
  <c r="E273" i="2"/>
  <c r="F273" i="2"/>
  <c r="G273" i="2"/>
  <c r="H273" i="2"/>
  <c r="E274" i="2"/>
  <c r="F274" i="2"/>
  <c r="G274" i="2"/>
  <c r="H274" i="2"/>
  <c r="E275" i="2"/>
  <c r="F275" i="2"/>
  <c r="G275" i="2"/>
  <c r="H275" i="2"/>
  <c r="E276" i="2"/>
  <c r="F276" i="2"/>
  <c r="G276" i="2"/>
  <c r="H276" i="2"/>
  <c r="E277" i="2"/>
  <c r="F277" i="2"/>
  <c r="G277" i="2"/>
  <c r="H277" i="2"/>
  <c r="E278" i="2"/>
  <c r="F278" i="2"/>
  <c r="G278" i="2"/>
  <c r="H278" i="2"/>
  <c r="E279" i="2"/>
  <c r="F279" i="2"/>
  <c r="G279" i="2"/>
  <c r="H279" i="2"/>
  <c r="E280" i="2"/>
  <c r="F280" i="2"/>
  <c r="G280" i="2"/>
  <c r="H280" i="2"/>
  <c r="E281" i="2"/>
  <c r="F281" i="2"/>
  <c r="G281" i="2"/>
  <c r="H281" i="2"/>
  <c r="E282" i="2"/>
  <c r="F282" i="2"/>
  <c r="G282" i="2"/>
  <c r="H282" i="2"/>
  <c r="E283" i="2"/>
  <c r="F283" i="2"/>
  <c r="G283" i="2"/>
  <c r="H283" i="2"/>
  <c r="E284" i="2"/>
  <c r="F284" i="2"/>
  <c r="G284" i="2"/>
  <c r="H284" i="2"/>
  <c r="E285" i="2"/>
  <c r="F285" i="2"/>
  <c r="G285" i="2"/>
  <c r="H285" i="2"/>
  <c r="E286" i="2"/>
  <c r="F286" i="2"/>
  <c r="G286" i="2"/>
  <c r="H286" i="2"/>
  <c r="E287" i="2"/>
  <c r="F287" i="2"/>
  <c r="G287" i="2"/>
  <c r="H287" i="2"/>
  <c r="E288" i="2"/>
  <c r="F288" i="2"/>
  <c r="G288" i="2"/>
  <c r="H288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152" i="2"/>
  <c r="D9" i="2"/>
  <c r="E9" i="2"/>
  <c r="F9" i="2"/>
  <c r="G9" i="2"/>
  <c r="H9" i="2"/>
  <c r="D9" i="5" l="1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Y77" i="5"/>
  <c r="D78" i="5"/>
  <c r="E78" i="5"/>
  <c r="F78" i="5"/>
  <c r="G78" i="5"/>
  <c r="H78" i="5"/>
  <c r="I78" i="5"/>
  <c r="J78" i="5"/>
  <c r="K78" i="5"/>
  <c r="L78" i="5"/>
  <c r="M78" i="5"/>
  <c r="N78" i="5"/>
  <c r="O78" i="5"/>
  <c r="P78" i="5"/>
  <c r="Q78" i="5"/>
  <c r="R78" i="5"/>
  <c r="S78" i="5"/>
  <c r="T78" i="5"/>
  <c r="U78" i="5"/>
  <c r="V78" i="5"/>
  <c r="W78" i="5"/>
  <c r="X78" i="5"/>
  <c r="Y78" i="5"/>
  <c r="D79" i="5"/>
  <c r="E79" i="5"/>
  <c r="F79" i="5"/>
  <c r="G79" i="5"/>
  <c r="H79" i="5"/>
  <c r="I79" i="5"/>
  <c r="J79" i="5"/>
  <c r="K79" i="5"/>
  <c r="L79" i="5"/>
  <c r="M79" i="5"/>
  <c r="N79" i="5"/>
  <c r="O79" i="5"/>
  <c r="P79" i="5"/>
  <c r="Q79" i="5"/>
  <c r="R79" i="5"/>
  <c r="S79" i="5"/>
  <c r="T79" i="5"/>
  <c r="U79" i="5"/>
  <c r="V79" i="5"/>
  <c r="W79" i="5"/>
  <c r="X79" i="5"/>
  <c r="Y79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D81" i="5"/>
  <c r="E81" i="5"/>
  <c r="F81" i="5"/>
  <c r="G81" i="5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D82" i="5"/>
  <c r="E82" i="5"/>
  <c r="F82" i="5"/>
  <c r="G82" i="5"/>
  <c r="H82" i="5"/>
  <c r="I82" i="5"/>
  <c r="J82" i="5"/>
  <c r="K82" i="5"/>
  <c r="L82" i="5"/>
  <c r="M82" i="5"/>
  <c r="N82" i="5"/>
  <c r="O82" i="5"/>
  <c r="P82" i="5"/>
  <c r="Q82" i="5"/>
  <c r="R82" i="5"/>
  <c r="S82" i="5"/>
  <c r="T82" i="5"/>
  <c r="U82" i="5"/>
  <c r="V82" i="5"/>
  <c r="W82" i="5"/>
  <c r="X82" i="5"/>
  <c r="Y82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Q83" i="5"/>
  <c r="R83" i="5"/>
  <c r="S83" i="5"/>
  <c r="T83" i="5"/>
  <c r="U83" i="5"/>
  <c r="V83" i="5"/>
  <c r="W83" i="5"/>
  <c r="X83" i="5"/>
  <c r="Y83" i="5"/>
  <c r="D84" i="5"/>
  <c r="E84" i="5"/>
  <c r="F84" i="5"/>
  <c r="G84" i="5"/>
  <c r="H84" i="5"/>
  <c r="I84" i="5"/>
  <c r="J84" i="5"/>
  <c r="K84" i="5"/>
  <c r="L84" i="5"/>
  <c r="M84" i="5"/>
  <c r="N84" i="5"/>
  <c r="O84" i="5"/>
  <c r="P84" i="5"/>
  <c r="Q84" i="5"/>
  <c r="R84" i="5"/>
  <c r="S84" i="5"/>
  <c r="T84" i="5"/>
  <c r="U84" i="5"/>
  <c r="V84" i="5"/>
  <c r="W84" i="5"/>
  <c r="X84" i="5"/>
  <c r="Y84" i="5"/>
  <c r="D85" i="5"/>
  <c r="E85" i="5"/>
  <c r="F85" i="5"/>
  <c r="G85" i="5"/>
  <c r="H85" i="5"/>
  <c r="I85" i="5"/>
  <c r="J85" i="5"/>
  <c r="K85" i="5"/>
  <c r="L85" i="5"/>
  <c r="M85" i="5"/>
  <c r="N85" i="5"/>
  <c r="O85" i="5"/>
  <c r="P85" i="5"/>
  <c r="Q85" i="5"/>
  <c r="R85" i="5"/>
  <c r="S85" i="5"/>
  <c r="T85" i="5"/>
  <c r="U85" i="5"/>
  <c r="V85" i="5"/>
  <c r="W85" i="5"/>
  <c r="X85" i="5"/>
  <c r="Y85" i="5"/>
  <c r="D86" i="5"/>
  <c r="E86" i="5"/>
  <c r="F86" i="5"/>
  <c r="G86" i="5"/>
  <c r="H86" i="5"/>
  <c r="I86" i="5"/>
  <c r="J86" i="5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Y86" i="5"/>
  <c r="D87" i="5"/>
  <c r="E87" i="5"/>
  <c r="F87" i="5"/>
  <c r="G87" i="5"/>
  <c r="H87" i="5"/>
  <c r="I87" i="5"/>
  <c r="J87" i="5"/>
  <c r="K87" i="5"/>
  <c r="L87" i="5"/>
  <c r="M87" i="5"/>
  <c r="N87" i="5"/>
  <c r="O87" i="5"/>
  <c r="P87" i="5"/>
  <c r="Q87" i="5"/>
  <c r="R87" i="5"/>
  <c r="S87" i="5"/>
  <c r="T87" i="5"/>
  <c r="U87" i="5"/>
  <c r="V87" i="5"/>
  <c r="W87" i="5"/>
  <c r="X87" i="5"/>
  <c r="Y87" i="5"/>
  <c r="D88" i="5"/>
  <c r="E88" i="5"/>
  <c r="F88" i="5"/>
  <c r="G88" i="5"/>
  <c r="H88" i="5"/>
  <c r="I88" i="5"/>
  <c r="J88" i="5"/>
  <c r="K88" i="5"/>
  <c r="L88" i="5"/>
  <c r="M88" i="5"/>
  <c r="N88" i="5"/>
  <c r="O88" i="5"/>
  <c r="P88" i="5"/>
  <c r="Q88" i="5"/>
  <c r="R88" i="5"/>
  <c r="S88" i="5"/>
  <c r="T88" i="5"/>
  <c r="U88" i="5"/>
  <c r="V88" i="5"/>
  <c r="W88" i="5"/>
  <c r="X88" i="5"/>
  <c r="Y88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Y89" i="5"/>
  <c r="D90" i="5"/>
  <c r="E90" i="5"/>
  <c r="F90" i="5"/>
  <c r="G90" i="5"/>
  <c r="H90" i="5"/>
  <c r="I90" i="5"/>
  <c r="J90" i="5"/>
  <c r="K90" i="5"/>
  <c r="L90" i="5"/>
  <c r="M90" i="5"/>
  <c r="N90" i="5"/>
  <c r="O90" i="5"/>
  <c r="P90" i="5"/>
  <c r="Q90" i="5"/>
  <c r="R90" i="5"/>
  <c r="S90" i="5"/>
  <c r="T90" i="5"/>
  <c r="U90" i="5"/>
  <c r="V90" i="5"/>
  <c r="W90" i="5"/>
  <c r="X90" i="5"/>
  <c r="Y90" i="5"/>
  <c r="D91" i="5"/>
  <c r="E91" i="5"/>
  <c r="F91" i="5"/>
  <c r="G91" i="5"/>
  <c r="H91" i="5"/>
  <c r="I91" i="5"/>
  <c r="J91" i="5"/>
  <c r="K91" i="5"/>
  <c r="L91" i="5"/>
  <c r="M91" i="5"/>
  <c r="N91" i="5"/>
  <c r="O91" i="5"/>
  <c r="P91" i="5"/>
  <c r="Q91" i="5"/>
  <c r="R91" i="5"/>
  <c r="S91" i="5"/>
  <c r="T91" i="5"/>
  <c r="U91" i="5"/>
  <c r="V91" i="5"/>
  <c r="W91" i="5"/>
  <c r="X91" i="5"/>
  <c r="Y91" i="5"/>
  <c r="D92" i="5"/>
  <c r="E92" i="5"/>
  <c r="F92" i="5"/>
  <c r="G92" i="5"/>
  <c r="H92" i="5"/>
  <c r="I92" i="5"/>
  <c r="J92" i="5"/>
  <c r="K92" i="5"/>
  <c r="L92" i="5"/>
  <c r="M92" i="5"/>
  <c r="N92" i="5"/>
  <c r="O92" i="5"/>
  <c r="P92" i="5"/>
  <c r="Q92" i="5"/>
  <c r="R92" i="5"/>
  <c r="S92" i="5"/>
  <c r="T92" i="5"/>
  <c r="U92" i="5"/>
  <c r="V92" i="5"/>
  <c r="W92" i="5"/>
  <c r="X92" i="5"/>
  <c r="Y92" i="5"/>
  <c r="D93" i="5"/>
  <c r="E93" i="5"/>
  <c r="F93" i="5"/>
  <c r="G93" i="5"/>
  <c r="H93" i="5"/>
  <c r="I93" i="5"/>
  <c r="J93" i="5"/>
  <c r="K93" i="5"/>
  <c r="L93" i="5"/>
  <c r="M93" i="5"/>
  <c r="N93" i="5"/>
  <c r="O93" i="5"/>
  <c r="P93" i="5"/>
  <c r="Q93" i="5"/>
  <c r="R93" i="5"/>
  <c r="S93" i="5"/>
  <c r="T93" i="5"/>
  <c r="U93" i="5"/>
  <c r="V93" i="5"/>
  <c r="W93" i="5"/>
  <c r="X93" i="5"/>
  <c r="Y93" i="5"/>
  <c r="D94" i="5"/>
  <c r="E94" i="5"/>
  <c r="F94" i="5"/>
  <c r="G94" i="5"/>
  <c r="H94" i="5"/>
  <c r="I94" i="5"/>
  <c r="J94" i="5"/>
  <c r="K94" i="5"/>
  <c r="L94" i="5"/>
  <c r="M94" i="5"/>
  <c r="N94" i="5"/>
  <c r="O94" i="5"/>
  <c r="P94" i="5"/>
  <c r="Q94" i="5"/>
  <c r="R94" i="5"/>
  <c r="S94" i="5"/>
  <c r="T94" i="5"/>
  <c r="U94" i="5"/>
  <c r="V94" i="5"/>
  <c r="W94" i="5"/>
  <c r="X94" i="5"/>
  <c r="Y94" i="5"/>
  <c r="D95" i="5"/>
  <c r="E95" i="5"/>
  <c r="F95" i="5"/>
  <c r="G95" i="5"/>
  <c r="H95" i="5"/>
  <c r="I95" i="5"/>
  <c r="J95" i="5"/>
  <c r="K95" i="5"/>
  <c r="L95" i="5"/>
  <c r="M95" i="5"/>
  <c r="N95" i="5"/>
  <c r="O95" i="5"/>
  <c r="P95" i="5"/>
  <c r="Q95" i="5"/>
  <c r="R95" i="5"/>
  <c r="S95" i="5"/>
  <c r="T95" i="5"/>
  <c r="U95" i="5"/>
  <c r="V95" i="5"/>
  <c r="W95" i="5"/>
  <c r="X95" i="5"/>
  <c r="Y95" i="5"/>
  <c r="D96" i="5"/>
  <c r="E96" i="5"/>
  <c r="F96" i="5"/>
  <c r="G96" i="5"/>
  <c r="H96" i="5"/>
  <c r="I96" i="5"/>
  <c r="J96" i="5"/>
  <c r="K96" i="5"/>
  <c r="L96" i="5"/>
  <c r="M96" i="5"/>
  <c r="N96" i="5"/>
  <c r="O96" i="5"/>
  <c r="P96" i="5"/>
  <c r="Q96" i="5"/>
  <c r="R96" i="5"/>
  <c r="S96" i="5"/>
  <c r="T96" i="5"/>
  <c r="U96" i="5"/>
  <c r="V96" i="5"/>
  <c r="W96" i="5"/>
  <c r="X96" i="5"/>
  <c r="Y96" i="5"/>
  <c r="D97" i="5"/>
  <c r="E97" i="5"/>
  <c r="F97" i="5"/>
  <c r="G97" i="5"/>
  <c r="H97" i="5"/>
  <c r="I97" i="5"/>
  <c r="J97" i="5"/>
  <c r="K97" i="5"/>
  <c r="L97" i="5"/>
  <c r="M97" i="5"/>
  <c r="N97" i="5"/>
  <c r="O97" i="5"/>
  <c r="P97" i="5"/>
  <c r="Q97" i="5"/>
  <c r="R97" i="5"/>
  <c r="S97" i="5"/>
  <c r="T97" i="5"/>
  <c r="U97" i="5"/>
  <c r="V97" i="5"/>
  <c r="W97" i="5"/>
  <c r="X97" i="5"/>
  <c r="Y97" i="5"/>
  <c r="D98" i="5"/>
  <c r="E98" i="5"/>
  <c r="F98" i="5"/>
  <c r="G98" i="5"/>
  <c r="H98" i="5"/>
  <c r="I98" i="5"/>
  <c r="J98" i="5"/>
  <c r="K98" i="5"/>
  <c r="L98" i="5"/>
  <c r="M98" i="5"/>
  <c r="N98" i="5"/>
  <c r="O98" i="5"/>
  <c r="P98" i="5"/>
  <c r="Q98" i="5"/>
  <c r="R98" i="5"/>
  <c r="S98" i="5"/>
  <c r="T98" i="5"/>
  <c r="U98" i="5"/>
  <c r="V98" i="5"/>
  <c r="W98" i="5"/>
  <c r="X98" i="5"/>
  <c r="Y98" i="5"/>
  <c r="D99" i="5"/>
  <c r="E99" i="5"/>
  <c r="F99" i="5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Y99" i="5"/>
  <c r="D100" i="5"/>
  <c r="E100" i="5"/>
  <c r="F100" i="5"/>
  <c r="G100" i="5"/>
  <c r="H100" i="5"/>
  <c r="I100" i="5"/>
  <c r="J100" i="5"/>
  <c r="K100" i="5"/>
  <c r="L100" i="5"/>
  <c r="M100" i="5"/>
  <c r="N100" i="5"/>
  <c r="O100" i="5"/>
  <c r="P100" i="5"/>
  <c r="Q100" i="5"/>
  <c r="R100" i="5"/>
  <c r="S100" i="5"/>
  <c r="T100" i="5"/>
  <c r="U100" i="5"/>
  <c r="V100" i="5"/>
  <c r="W100" i="5"/>
  <c r="X100" i="5"/>
  <c r="Y100" i="5"/>
  <c r="D101" i="5"/>
  <c r="E101" i="5"/>
  <c r="F101" i="5"/>
  <c r="G101" i="5"/>
  <c r="H101" i="5"/>
  <c r="I101" i="5"/>
  <c r="J101" i="5"/>
  <c r="K101" i="5"/>
  <c r="L101" i="5"/>
  <c r="M101" i="5"/>
  <c r="N101" i="5"/>
  <c r="O101" i="5"/>
  <c r="P101" i="5"/>
  <c r="Q101" i="5"/>
  <c r="R101" i="5"/>
  <c r="S101" i="5"/>
  <c r="T101" i="5"/>
  <c r="U101" i="5"/>
  <c r="V101" i="5"/>
  <c r="W101" i="5"/>
  <c r="X101" i="5"/>
  <c r="Y101" i="5"/>
  <c r="D102" i="5"/>
  <c r="E102" i="5"/>
  <c r="F102" i="5"/>
  <c r="G102" i="5"/>
  <c r="H102" i="5"/>
  <c r="I102" i="5"/>
  <c r="J102" i="5"/>
  <c r="K102" i="5"/>
  <c r="L102" i="5"/>
  <c r="M102" i="5"/>
  <c r="N102" i="5"/>
  <c r="O102" i="5"/>
  <c r="P102" i="5"/>
  <c r="Q102" i="5"/>
  <c r="R102" i="5"/>
  <c r="S102" i="5"/>
  <c r="T102" i="5"/>
  <c r="U102" i="5"/>
  <c r="V102" i="5"/>
  <c r="W102" i="5"/>
  <c r="X102" i="5"/>
  <c r="Y102" i="5"/>
  <c r="D103" i="5"/>
  <c r="E103" i="5"/>
  <c r="F103" i="5"/>
  <c r="G103" i="5"/>
  <c r="H103" i="5"/>
  <c r="I103" i="5"/>
  <c r="J103" i="5"/>
  <c r="K103" i="5"/>
  <c r="L103" i="5"/>
  <c r="M103" i="5"/>
  <c r="N103" i="5"/>
  <c r="O103" i="5"/>
  <c r="P103" i="5"/>
  <c r="Q103" i="5"/>
  <c r="R103" i="5"/>
  <c r="S103" i="5"/>
  <c r="T103" i="5"/>
  <c r="U103" i="5"/>
  <c r="V103" i="5"/>
  <c r="W103" i="5"/>
  <c r="X103" i="5"/>
  <c r="Y103" i="5"/>
  <c r="D104" i="5"/>
  <c r="E104" i="5"/>
  <c r="F104" i="5"/>
  <c r="G104" i="5"/>
  <c r="H104" i="5"/>
  <c r="I104" i="5"/>
  <c r="J104" i="5"/>
  <c r="K104" i="5"/>
  <c r="L104" i="5"/>
  <c r="M104" i="5"/>
  <c r="N104" i="5"/>
  <c r="O104" i="5"/>
  <c r="P104" i="5"/>
  <c r="Q104" i="5"/>
  <c r="R104" i="5"/>
  <c r="S104" i="5"/>
  <c r="T104" i="5"/>
  <c r="U104" i="5"/>
  <c r="V104" i="5"/>
  <c r="W104" i="5"/>
  <c r="X104" i="5"/>
  <c r="Y104" i="5"/>
  <c r="D105" i="5"/>
  <c r="E105" i="5"/>
  <c r="F105" i="5"/>
  <c r="G105" i="5"/>
  <c r="H105" i="5"/>
  <c r="I105" i="5"/>
  <c r="J105" i="5"/>
  <c r="K105" i="5"/>
  <c r="L105" i="5"/>
  <c r="M105" i="5"/>
  <c r="N105" i="5"/>
  <c r="O105" i="5"/>
  <c r="P105" i="5"/>
  <c r="Q105" i="5"/>
  <c r="R105" i="5"/>
  <c r="S105" i="5"/>
  <c r="T105" i="5"/>
  <c r="U105" i="5"/>
  <c r="V105" i="5"/>
  <c r="W105" i="5"/>
  <c r="X105" i="5"/>
  <c r="Y105" i="5"/>
  <c r="D106" i="5"/>
  <c r="E106" i="5"/>
  <c r="F106" i="5"/>
  <c r="G106" i="5"/>
  <c r="H106" i="5"/>
  <c r="I106" i="5"/>
  <c r="J106" i="5"/>
  <c r="K106" i="5"/>
  <c r="L106" i="5"/>
  <c r="M106" i="5"/>
  <c r="N106" i="5"/>
  <c r="O106" i="5"/>
  <c r="P106" i="5"/>
  <c r="Q106" i="5"/>
  <c r="R106" i="5"/>
  <c r="S106" i="5"/>
  <c r="T106" i="5"/>
  <c r="U106" i="5"/>
  <c r="V106" i="5"/>
  <c r="W106" i="5"/>
  <c r="X106" i="5"/>
  <c r="Y106" i="5"/>
  <c r="D107" i="5"/>
  <c r="E107" i="5"/>
  <c r="F107" i="5"/>
  <c r="G107" i="5"/>
  <c r="H107" i="5"/>
  <c r="I107" i="5"/>
  <c r="J107" i="5"/>
  <c r="K107" i="5"/>
  <c r="L107" i="5"/>
  <c r="M107" i="5"/>
  <c r="N107" i="5"/>
  <c r="O107" i="5"/>
  <c r="P107" i="5"/>
  <c r="Q107" i="5"/>
  <c r="R107" i="5"/>
  <c r="S107" i="5"/>
  <c r="T107" i="5"/>
  <c r="U107" i="5"/>
  <c r="V107" i="5"/>
  <c r="W107" i="5"/>
  <c r="X107" i="5"/>
  <c r="Y107" i="5"/>
  <c r="D108" i="5"/>
  <c r="E108" i="5"/>
  <c r="F108" i="5"/>
  <c r="G108" i="5"/>
  <c r="H108" i="5"/>
  <c r="I108" i="5"/>
  <c r="J108" i="5"/>
  <c r="K108" i="5"/>
  <c r="L108" i="5"/>
  <c r="M108" i="5"/>
  <c r="N108" i="5"/>
  <c r="O108" i="5"/>
  <c r="P108" i="5"/>
  <c r="Q108" i="5"/>
  <c r="R108" i="5"/>
  <c r="S108" i="5"/>
  <c r="T108" i="5"/>
  <c r="U108" i="5"/>
  <c r="V108" i="5"/>
  <c r="W108" i="5"/>
  <c r="X108" i="5"/>
  <c r="Y108" i="5"/>
  <c r="D109" i="5"/>
  <c r="E109" i="5"/>
  <c r="F109" i="5"/>
  <c r="G109" i="5"/>
  <c r="H109" i="5"/>
  <c r="I109" i="5"/>
  <c r="J109" i="5"/>
  <c r="K109" i="5"/>
  <c r="L109" i="5"/>
  <c r="M109" i="5"/>
  <c r="N109" i="5"/>
  <c r="O109" i="5"/>
  <c r="P109" i="5"/>
  <c r="Q109" i="5"/>
  <c r="R109" i="5"/>
  <c r="S109" i="5"/>
  <c r="T109" i="5"/>
  <c r="U109" i="5"/>
  <c r="V109" i="5"/>
  <c r="W109" i="5"/>
  <c r="X109" i="5"/>
  <c r="Y109" i="5"/>
  <c r="D110" i="5"/>
  <c r="E110" i="5"/>
  <c r="F110" i="5"/>
  <c r="G110" i="5"/>
  <c r="H110" i="5"/>
  <c r="I110" i="5"/>
  <c r="J110" i="5"/>
  <c r="K110" i="5"/>
  <c r="L110" i="5"/>
  <c r="M110" i="5"/>
  <c r="N110" i="5"/>
  <c r="O110" i="5"/>
  <c r="P110" i="5"/>
  <c r="Q110" i="5"/>
  <c r="R110" i="5"/>
  <c r="S110" i="5"/>
  <c r="T110" i="5"/>
  <c r="U110" i="5"/>
  <c r="V110" i="5"/>
  <c r="W110" i="5"/>
  <c r="X110" i="5"/>
  <c r="Y110" i="5"/>
  <c r="D111" i="5"/>
  <c r="E111" i="5"/>
  <c r="F111" i="5"/>
  <c r="G111" i="5"/>
  <c r="H111" i="5"/>
  <c r="I111" i="5"/>
  <c r="J111" i="5"/>
  <c r="K111" i="5"/>
  <c r="L111" i="5"/>
  <c r="M111" i="5"/>
  <c r="N111" i="5"/>
  <c r="O111" i="5"/>
  <c r="P111" i="5"/>
  <c r="Q111" i="5"/>
  <c r="R111" i="5"/>
  <c r="S111" i="5"/>
  <c r="T111" i="5"/>
  <c r="U111" i="5"/>
  <c r="V111" i="5"/>
  <c r="W111" i="5"/>
  <c r="X111" i="5"/>
  <c r="Y111" i="5"/>
  <c r="D112" i="5"/>
  <c r="E112" i="5"/>
  <c r="F112" i="5"/>
  <c r="G112" i="5"/>
  <c r="H112" i="5"/>
  <c r="I112" i="5"/>
  <c r="J112" i="5"/>
  <c r="K112" i="5"/>
  <c r="L112" i="5"/>
  <c r="M112" i="5"/>
  <c r="N112" i="5"/>
  <c r="O112" i="5"/>
  <c r="P112" i="5"/>
  <c r="Q112" i="5"/>
  <c r="R112" i="5"/>
  <c r="S112" i="5"/>
  <c r="T112" i="5"/>
  <c r="U112" i="5"/>
  <c r="V112" i="5"/>
  <c r="W112" i="5"/>
  <c r="X112" i="5"/>
  <c r="Y112" i="5"/>
  <c r="D113" i="5"/>
  <c r="E113" i="5"/>
  <c r="F113" i="5"/>
  <c r="G113" i="5"/>
  <c r="H113" i="5"/>
  <c r="I113" i="5"/>
  <c r="J113" i="5"/>
  <c r="K113" i="5"/>
  <c r="L113" i="5"/>
  <c r="M113" i="5"/>
  <c r="N113" i="5"/>
  <c r="O113" i="5"/>
  <c r="P113" i="5"/>
  <c r="Q113" i="5"/>
  <c r="R113" i="5"/>
  <c r="S113" i="5"/>
  <c r="T113" i="5"/>
  <c r="U113" i="5"/>
  <c r="V113" i="5"/>
  <c r="W113" i="5"/>
  <c r="X113" i="5"/>
  <c r="Y113" i="5"/>
  <c r="D114" i="5"/>
  <c r="E114" i="5"/>
  <c r="F114" i="5"/>
  <c r="G114" i="5"/>
  <c r="H114" i="5"/>
  <c r="I114" i="5"/>
  <c r="J114" i="5"/>
  <c r="K114" i="5"/>
  <c r="L114" i="5"/>
  <c r="M114" i="5"/>
  <c r="N114" i="5"/>
  <c r="O114" i="5"/>
  <c r="P114" i="5"/>
  <c r="Q114" i="5"/>
  <c r="R114" i="5"/>
  <c r="S114" i="5"/>
  <c r="T114" i="5"/>
  <c r="U114" i="5"/>
  <c r="V114" i="5"/>
  <c r="W114" i="5"/>
  <c r="X114" i="5"/>
  <c r="Y114" i="5"/>
  <c r="D115" i="5"/>
  <c r="E115" i="5"/>
  <c r="F115" i="5"/>
  <c r="G115" i="5"/>
  <c r="H115" i="5"/>
  <c r="I115" i="5"/>
  <c r="J115" i="5"/>
  <c r="K115" i="5"/>
  <c r="L115" i="5"/>
  <c r="M115" i="5"/>
  <c r="N115" i="5"/>
  <c r="O115" i="5"/>
  <c r="P115" i="5"/>
  <c r="Q115" i="5"/>
  <c r="R115" i="5"/>
  <c r="S115" i="5"/>
  <c r="T115" i="5"/>
  <c r="U115" i="5"/>
  <c r="V115" i="5"/>
  <c r="W115" i="5"/>
  <c r="X115" i="5"/>
  <c r="Y115" i="5"/>
  <c r="D116" i="5"/>
  <c r="E116" i="5"/>
  <c r="F116" i="5"/>
  <c r="G116" i="5"/>
  <c r="H116" i="5"/>
  <c r="I116" i="5"/>
  <c r="J116" i="5"/>
  <c r="K116" i="5"/>
  <c r="L116" i="5"/>
  <c r="M116" i="5"/>
  <c r="N116" i="5"/>
  <c r="O116" i="5"/>
  <c r="P116" i="5"/>
  <c r="Q116" i="5"/>
  <c r="R116" i="5"/>
  <c r="S116" i="5"/>
  <c r="T116" i="5"/>
  <c r="U116" i="5"/>
  <c r="V116" i="5"/>
  <c r="W116" i="5"/>
  <c r="X116" i="5"/>
  <c r="Y116" i="5"/>
  <c r="D117" i="5"/>
  <c r="E117" i="5"/>
  <c r="F117" i="5"/>
  <c r="G117" i="5"/>
  <c r="H117" i="5"/>
  <c r="I117" i="5"/>
  <c r="J117" i="5"/>
  <c r="K117" i="5"/>
  <c r="L117" i="5"/>
  <c r="M117" i="5"/>
  <c r="N117" i="5"/>
  <c r="O117" i="5"/>
  <c r="P117" i="5"/>
  <c r="Q117" i="5"/>
  <c r="R117" i="5"/>
  <c r="S117" i="5"/>
  <c r="T117" i="5"/>
  <c r="U117" i="5"/>
  <c r="V117" i="5"/>
  <c r="W117" i="5"/>
  <c r="X117" i="5"/>
  <c r="Y117" i="5"/>
  <c r="D118" i="5"/>
  <c r="E118" i="5"/>
  <c r="F118" i="5"/>
  <c r="G118" i="5"/>
  <c r="H118" i="5"/>
  <c r="I118" i="5"/>
  <c r="J118" i="5"/>
  <c r="K118" i="5"/>
  <c r="L118" i="5"/>
  <c r="M118" i="5"/>
  <c r="N118" i="5"/>
  <c r="O118" i="5"/>
  <c r="P118" i="5"/>
  <c r="Q118" i="5"/>
  <c r="R118" i="5"/>
  <c r="S118" i="5"/>
  <c r="T118" i="5"/>
  <c r="U118" i="5"/>
  <c r="V118" i="5"/>
  <c r="W118" i="5"/>
  <c r="X118" i="5"/>
  <c r="Y118" i="5"/>
  <c r="D119" i="5"/>
  <c r="E119" i="5"/>
  <c r="F119" i="5"/>
  <c r="G119" i="5"/>
  <c r="H119" i="5"/>
  <c r="I119" i="5"/>
  <c r="J119" i="5"/>
  <c r="K119" i="5"/>
  <c r="L119" i="5"/>
  <c r="M119" i="5"/>
  <c r="N119" i="5"/>
  <c r="O119" i="5"/>
  <c r="P119" i="5"/>
  <c r="Q119" i="5"/>
  <c r="R119" i="5"/>
  <c r="S119" i="5"/>
  <c r="T119" i="5"/>
  <c r="U119" i="5"/>
  <c r="V119" i="5"/>
  <c r="W119" i="5"/>
  <c r="X119" i="5"/>
  <c r="Y119" i="5"/>
  <c r="D120" i="5"/>
  <c r="E120" i="5"/>
  <c r="F120" i="5"/>
  <c r="G120" i="5"/>
  <c r="H120" i="5"/>
  <c r="I120" i="5"/>
  <c r="J120" i="5"/>
  <c r="K120" i="5"/>
  <c r="L120" i="5"/>
  <c r="M120" i="5"/>
  <c r="N120" i="5"/>
  <c r="O120" i="5"/>
  <c r="P120" i="5"/>
  <c r="Q120" i="5"/>
  <c r="R120" i="5"/>
  <c r="S120" i="5"/>
  <c r="T120" i="5"/>
  <c r="U120" i="5"/>
  <c r="V120" i="5"/>
  <c r="W120" i="5"/>
  <c r="X120" i="5"/>
  <c r="Y120" i="5"/>
  <c r="D121" i="5"/>
  <c r="E121" i="5"/>
  <c r="F121" i="5"/>
  <c r="G121" i="5"/>
  <c r="H121" i="5"/>
  <c r="I121" i="5"/>
  <c r="J121" i="5"/>
  <c r="K121" i="5"/>
  <c r="L121" i="5"/>
  <c r="M121" i="5"/>
  <c r="N121" i="5"/>
  <c r="O121" i="5"/>
  <c r="P121" i="5"/>
  <c r="Q121" i="5"/>
  <c r="R121" i="5"/>
  <c r="S121" i="5"/>
  <c r="T121" i="5"/>
  <c r="U121" i="5"/>
  <c r="V121" i="5"/>
  <c r="W121" i="5"/>
  <c r="X121" i="5"/>
  <c r="Y121" i="5"/>
  <c r="D122" i="5"/>
  <c r="E122" i="5"/>
  <c r="F122" i="5"/>
  <c r="G122" i="5"/>
  <c r="H122" i="5"/>
  <c r="I122" i="5"/>
  <c r="J122" i="5"/>
  <c r="K122" i="5"/>
  <c r="L122" i="5"/>
  <c r="M122" i="5"/>
  <c r="N122" i="5"/>
  <c r="O122" i="5"/>
  <c r="P122" i="5"/>
  <c r="Q122" i="5"/>
  <c r="R122" i="5"/>
  <c r="S122" i="5"/>
  <c r="T122" i="5"/>
  <c r="U122" i="5"/>
  <c r="V122" i="5"/>
  <c r="W122" i="5"/>
  <c r="X122" i="5"/>
  <c r="Y122" i="5"/>
  <c r="D123" i="5"/>
  <c r="E123" i="5"/>
  <c r="F123" i="5"/>
  <c r="G123" i="5"/>
  <c r="H123" i="5"/>
  <c r="I123" i="5"/>
  <c r="J123" i="5"/>
  <c r="K123" i="5"/>
  <c r="L123" i="5"/>
  <c r="M123" i="5"/>
  <c r="N123" i="5"/>
  <c r="O123" i="5"/>
  <c r="P123" i="5"/>
  <c r="Q123" i="5"/>
  <c r="R123" i="5"/>
  <c r="S123" i="5"/>
  <c r="T123" i="5"/>
  <c r="U123" i="5"/>
  <c r="V123" i="5"/>
  <c r="W123" i="5"/>
  <c r="X123" i="5"/>
  <c r="Y123" i="5"/>
  <c r="D124" i="5"/>
  <c r="E124" i="5"/>
  <c r="F124" i="5"/>
  <c r="G124" i="5"/>
  <c r="H124" i="5"/>
  <c r="I124" i="5"/>
  <c r="J124" i="5"/>
  <c r="K124" i="5"/>
  <c r="L124" i="5"/>
  <c r="M124" i="5"/>
  <c r="N124" i="5"/>
  <c r="O124" i="5"/>
  <c r="P124" i="5"/>
  <c r="Q124" i="5"/>
  <c r="R124" i="5"/>
  <c r="S124" i="5"/>
  <c r="T124" i="5"/>
  <c r="U124" i="5"/>
  <c r="V124" i="5"/>
  <c r="W124" i="5"/>
  <c r="X124" i="5"/>
  <c r="Y124" i="5"/>
  <c r="D125" i="5"/>
  <c r="E125" i="5"/>
  <c r="F125" i="5"/>
  <c r="G125" i="5"/>
  <c r="H125" i="5"/>
  <c r="I125" i="5"/>
  <c r="J125" i="5"/>
  <c r="K125" i="5"/>
  <c r="L125" i="5"/>
  <c r="M125" i="5"/>
  <c r="N125" i="5"/>
  <c r="O125" i="5"/>
  <c r="P125" i="5"/>
  <c r="Q125" i="5"/>
  <c r="R125" i="5"/>
  <c r="S125" i="5"/>
  <c r="T125" i="5"/>
  <c r="U125" i="5"/>
  <c r="V125" i="5"/>
  <c r="W125" i="5"/>
  <c r="X125" i="5"/>
  <c r="Y125" i="5"/>
  <c r="D126" i="5"/>
  <c r="E126" i="5"/>
  <c r="F126" i="5"/>
  <c r="G126" i="5"/>
  <c r="H126" i="5"/>
  <c r="I126" i="5"/>
  <c r="J126" i="5"/>
  <c r="K126" i="5"/>
  <c r="L126" i="5"/>
  <c r="M126" i="5"/>
  <c r="N126" i="5"/>
  <c r="O126" i="5"/>
  <c r="P126" i="5"/>
  <c r="Q126" i="5"/>
  <c r="R126" i="5"/>
  <c r="S126" i="5"/>
  <c r="T126" i="5"/>
  <c r="U126" i="5"/>
  <c r="V126" i="5"/>
  <c r="W126" i="5"/>
  <c r="X126" i="5"/>
  <c r="Y126" i="5"/>
  <c r="D127" i="5"/>
  <c r="E127" i="5"/>
  <c r="F127" i="5"/>
  <c r="G127" i="5"/>
  <c r="H127" i="5"/>
  <c r="I127" i="5"/>
  <c r="J127" i="5"/>
  <c r="K127" i="5"/>
  <c r="L127" i="5"/>
  <c r="M127" i="5"/>
  <c r="N127" i="5"/>
  <c r="O127" i="5"/>
  <c r="P127" i="5"/>
  <c r="Q127" i="5"/>
  <c r="R127" i="5"/>
  <c r="S127" i="5"/>
  <c r="T127" i="5"/>
  <c r="U127" i="5"/>
  <c r="V127" i="5"/>
  <c r="W127" i="5"/>
  <c r="X127" i="5"/>
  <c r="Y127" i="5"/>
  <c r="D128" i="5"/>
  <c r="E128" i="5"/>
  <c r="F128" i="5"/>
  <c r="G128" i="5"/>
  <c r="H128" i="5"/>
  <c r="I128" i="5"/>
  <c r="J128" i="5"/>
  <c r="K128" i="5"/>
  <c r="L128" i="5"/>
  <c r="M128" i="5"/>
  <c r="N128" i="5"/>
  <c r="O128" i="5"/>
  <c r="P128" i="5"/>
  <c r="Q128" i="5"/>
  <c r="R128" i="5"/>
  <c r="S128" i="5"/>
  <c r="T128" i="5"/>
  <c r="U128" i="5"/>
  <c r="V128" i="5"/>
  <c r="W128" i="5"/>
  <c r="X128" i="5"/>
  <c r="Y128" i="5"/>
  <c r="D129" i="5"/>
  <c r="E129" i="5"/>
  <c r="F129" i="5"/>
  <c r="G129" i="5"/>
  <c r="H129" i="5"/>
  <c r="I129" i="5"/>
  <c r="J129" i="5"/>
  <c r="K129" i="5"/>
  <c r="L129" i="5"/>
  <c r="M129" i="5"/>
  <c r="N129" i="5"/>
  <c r="O129" i="5"/>
  <c r="P129" i="5"/>
  <c r="Q129" i="5"/>
  <c r="R129" i="5"/>
  <c r="S129" i="5"/>
  <c r="T129" i="5"/>
  <c r="U129" i="5"/>
  <c r="V129" i="5"/>
  <c r="W129" i="5"/>
  <c r="X129" i="5"/>
  <c r="Y129" i="5"/>
  <c r="D130" i="5"/>
  <c r="E130" i="5"/>
  <c r="F130" i="5"/>
  <c r="G130" i="5"/>
  <c r="H130" i="5"/>
  <c r="I130" i="5"/>
  <c r="J130" i="5"/>
  <c r="K130" i="5"/>
  <c r="L130" i="5"/>
  <c r="M130" i="5"/>
  <c r="N130" i="5"/>
  <c r="O130" i="5"/>
  <c r="P130" i="5"/>
  <c r="Q130" i="5"/>
  <c r="R130" i="5"/>
  <c r="S130" i="5"/>
  <c r="T130" i="5"/>
  <c r="U130" i="5"/>
  <c r="V130" i="5"/>
  <c r="W130" i="5"/>
  <c r="X130" i="5"/>
  <c r="Y130" i="5"/>
  <c r="D131" i="5"/>
  <c r="E131" i="5"/>
  <c r="F131" i="5"/>
  <c r="G131" i="5"/>
  <c r="H131" i="5"/>
  <c r="I131" i="5"/>
  <c r="J131" i="5"/>
  <c r="K131" i="5"/>
  <c r="L131" i="5"/>
  <c r="M131" i="5"/>
  <c r="N131" i="5"/>
  <c r="O131" i="5"/>
  <c r="P131" i="5"/>
  <c r="Q131" i="5"/>
  <c r="R131" i="5"/>
  <c r="S131" i="5"/>
  <c r="T131" i="5"/>
  <c r="U131" i="5"/>
  <c r="V131" i="5"/>
  <c r="W131" i="5"/>
  <c r="X131" i="5"/>
  <c r="Y131" i="5"/>
  <c r="D132" i="5"/>
  <c r="E132" i="5"/>
  <c r="F132" i="5"/>
  <c r="G132" i="5"/>
  <c r="H132" i="5"/>
  <c r="I132" i="5"/>
  <c r="J132" i="5"/>
  <c r="K132" i="5"/>
  <c r="L132" i="5"/>
  <c r="M132" i="5"/>
  <c r="N132" i="5"/>
  <c r="O132" i="5"/>
  <c r="P132" i="5"/>
  <c r="Q132" i="5"/>
  <c r="R132" i="5"/>
  <c r="S132" i="5"/>
  <c r="T132" i="5"/>
  <c r="U132" i="5"/>
  <c r="V132" i="5"/>
  <c r="W132" i="5"/>
  <c r="X132" i="5"/>
  <c r="Y132" i="5"/>
  <c r="D133" i="5"/>
  <c r="E133" i="5"/>
  <c r="F133" i="5"/>
  <c r="G133" i="5"/>
  <c r="H133" i="5"/>
  <c r="I133" i="5"/>
  <c r="J133" i="5"/>
  <c r="K133" i="5"/>
  <c r="L133" i="5"/>
  <c r="M133" i="5"/>
  <c r="N133" i="5"/>
  <c r="O133" i="5"/>
  <c r="P133" i="5"/>
  <c r="Q133" i="5"/>
  <c r="R133" i="5"/>
  <c r="S133" i="5"/>
  <c r="T133" i="5"/>
  <c r="U133" i="5"/>
  <c r="V133" i="5"/>
  <c r="W133" i="5"/>
  <c r="X133" i="5"/>
  <c r="Y133" i="5"/>
  <c r="D134" i="5"/>
  <c r="E134" i="5"/>
  <c r="F134" i="5"/>
  <c r="G134" i="5"/>
  <c r="H134" i="5"/>
  <c r="I134" i="5"/>
  <c r="J134" i="5"/>
  <c r="K134" i="5"/>
  <c r="L134" i="5"/>
  <c r="M134" i="5"/>
  <c r="N134" i="5"/>
  <c r="O134" i="5"/>
  <c r="P134" i="5"/>
  <c r="Q134" i="5"/>
  <c r="R134" i="5"/>
  <c r="S134" i="5"/>
  <c r="T134" i="5"/>
  <c r="U134" i="5"/>
  <c r="V134" i="5"/>
  <c r="W134" i="5"/>
  <c r="X134" i="5"/>
  <c r="Y134" i="5"/>
  <c r="D135" i="5"/>
  <c r="E135" i="5"/>
  <c r="F135" i="5"/>
  <c r="G135" i="5"/>
  <c r="H135" i="5"/>
  <c r="I135" i="5"/>
  <c r="J135" i="5"/>
  <c r="K135" i="5"/>
  <c r="L135" i="5"/>
  <c r="M135" i="5"/>
  <c r="N135" i="5"/>
  <c r="O135" i="5"/>
  <c r="P135" i="5"/>
  <c r="Q135" i="5"/>
  <c r="R135" i="5"/>
  <c r="S135" i="5"/>
  <c r="T135" i="5"/>
  <c r="U135" i="5"/>
  <c r="V135" i="5"/>
  <c r="W135" i="5"/>
  <c r="X135" i="5"/>
  <c r="Y135" i="5"/>
  <c r="D136" i="5"/>
  <c r="E136" i="5"/>
  <c r="F136" i="5"/>
  <c r="G136" i="5"/>
  <c r="H136" i="5"/>
  <c r="I136" i="5"/>
  <c r="J136" i="5"/>
  <c r="K136" i="5"/>
  <c r="L136" i="5"/>
  <c r="M136" i="5"/>
  <c r="N136" i="5"/>
  <c r="O136" i="5"/>
  <c r="P136" i="5"/>
  <c r="Q136" i="5"/>
  <c r="R136" i="5"/>
  <c r="S136" i="5"/>
  <c r="T136" i="5"/>
  <c r="U136" i="5"/>
  <c r="V136" i="5"/>
  <c r="W136" i="5"/>
  <c r="X136" i="5"/>
  <c r="Y136" i="5"/>
  <c r="D137" i="5"/>
  <c r="E137" i="5"/>
  <c r="F137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D138" i="5"/>
  <c r="E138" i="5"/>
  <c r="F138" i="5"/>
  <c r="G138" i="5"/>
  <c r="H138" i="5"/>
  <c r="I138" i="5"/>
  <c r="J138" i="5"/>
  <c r="K138" i="5"/>
  <c r="L138" i="5"/>
  <c r="M138" i="5"/>
  <c r="N138" i="5"/>
  <c r="O138" i="5"/>
  <c r="P138" i="5"/>
  <c r="Q138" i="5"/>
  <c r="R138" i="5"/>
  <c r="S138" i="5"/>
  <c r="T138" i="5"/>
  <c r="U138" i="5"/>
  <c r="V138" i="5"/>
  <c r="W138" i="5"/>
  <c r="X138" i="5"/>
  <c r="Y138" i="5"/>
  <c r="D139" i="5"/>
  <c r="E139" i="5"/>
  <c r="F139" i="5"/>
  <c r="G139" i="5"/>
  <c r="H139" i="5"/>
  <c r="I139" i="5"/>
  <c r="J139" i="5"/>
  <c r="K139" i="5"/>
  <c r="L139" i="5"/>
  <c r="M139" i="5"/>
  <c r="N139" i="5"/>
  <c r="O139" i="5"/>
  <c r="P139" i="5"/>
  <c r="Q139" i="5"/>
  <c r="R139" i="5"/>
  <c r="S139" i="5"/>
  <c r="T139" i="5"/>
  <c r="U139" i="5"/>
  <c r="V139" i="5"/>
  <c r="W139" i="5"/>
  <c r="X139" i="5"/>
  <c r="Y139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P140" i="5"/>
  <c r="Q140" i="5"/>
  <c r="R140" i="5"/>
  <c r="S140" i="5"/>
  <c r="T140" i="5"/>
  <c r="U140" i="5"/>
  <c r="V140" i="5"/>
  <c r="W140" i="5"/>
  <c r="X140" i="5"/>
  <c r="Y140" i="5"/>
  <c r="D141" i="5"/>
  <c r="E141" i="5"/>
  <c r="F141" i="5"/>
  <c r="G141" i="5"/>
  <c r="H141" i="5"/>
  <c r="I141" i="5"/>
  <c r="J141" i="5"/>
  <c r="K141" i="5"/>
  <c r="L141" i="5"/>
  <c r="M141" i="5"/>
  <c r="N141" i="5"/>
  <c r="O141" i="5"/>
  <c r="P141" i="5"/>
  <c r="Q141" i="5"/>
  <c r="R141" i="5"/>
  <c r="S141" i="5"/>
  <c r="T141" i="5"/>
  <c r="U141" i="5"/>
  <c r="V141" i="5"/>
  <c r="W141" i="5"/>
  <c r="X141" i="5"/>
  <c r="Y141" i="5"/>
  <c r="D142" i="5"/>
  <c r="E142" i="5"/>
  <c r="F142" i="5"/>
  <c r="G142" i="5"/>
  <c r="H142" i="5"/>
  <c r="I142" i="5"/>
  <c r="J142" i="5"/>
  <c r="K142" i="5"/>
  <c r="L142" i="5"/>
  <c r="M142" i="5"/>
  <c r="N142" i="5"/>
  <c r="O142" i="5"/>
  <c r="P142" i="5"/>
  <c r="Q142" i="5"/>
  <c r="R142" i="5"/>
  <c r="S142" i="5"/>
  <c r="T142" i="5"/>
  <c r="U142" i="5"/>
  <c r="V142" i="5"/>
  <c r="W142" i="5"/>
  <c r="X142" i="5"/>
  <c r="Y142" i="5"/>
  <c r="D143" i="5"/>
  <c r="E143" i="5"/>
  <c r="F143" i="5"/>
  <c r="G143" i="5"/>
  <c r="H143" i="5"/>
  <c r="I143" i="5"/>
  <c r="J143" i="5"/>
  <c r="K143" i="5"/>
  <c r="L143" i="5"/>
  <c r="M143" i="5"/>
  <c r="N143" i="5"/>
  <c r="O143" i="5"/>
  <c r="P143" i="5"/>
  <c r="Q143" i="5"/>
  <c r="R143" i="5"/>
  <c r="S143" i="5"/>
  <c r="T143" i="5"/>
  <c r="U143" i="5"/>
  <c r="V143" i="5"/>
  <c r="W143" i="5"/>
  <c r="X143" i="5"/>
  <c r="Y143" i="5"/>
  <c r="D144" i="5"/>
  <c r="E144" i="5"/>
  <c r="F144" i="5"/>
  <c r="G144" i="5"/>
  <c r="H144" i="5"/>
  <c r="I144" i="5"/>
  <c r="J144" i="5"/>
  <c r="K144" i="5"/>
  <c r="L144" i="5"/>
  <c r="M144" i="5"/>
  <c r="N144" i="5"/>
  <c r="O144" i="5"/>
  <c r="P144" i="5"/>
  <c r="Q144" i="5"/>
  <c r="R144" i="5"/>
  <c r="S144" i="5"/>
  <c r="T144" i="5"/>
  <c r="U144" i="5"/>
  <c r="V144" i="5"/>
  <c r="W144" i="5"/>
  <c r="X144" i="5"/>
  <c r="Y144" i="5"/>
  <c r="D145" i="5"/>
  <c r="E145" i="5"/>
  <c r="F145" i="5"/>
  <c r="G145" i="5"/>
  <c r="H145" i="5"/>
  <c r="I145" i="5"/>
  <c r="J145" i="5"/>
  <c r="K145" i="5"/>
  <c r="L145" i="5"/>
  <c r="M145" i="5"/>
  <c r="N145" i="5"/>
  <c r="O145" i="5"/>
  <c r="P145" i="5"/>
  <c r="Q145" i="5"/>
  <c r="R145" i="5"/>
  <c r="S145" i="5"/>
  <c r="T145" i="5"/>
  <c r="U145" i="5"/>
  <c r="V145" i="5"/>
  <c r="W145" i="5"/>
  <c r="X145" i="5"/>
  <c r="Y145" i="5"/>
  <c r="D146" i="5"/>
  <c r="E146" i="5"/>
  <c r="F146" i="5"/>
  <c r="G146" i="5"/>
  <c r="H146" i="5"/>
  <c r="I146" i="5"/>
  <c r="J146" i="5"/>
  <c r="K146" i="5"/>
  <c r="L146" i="5"/>
  <c r="M146" i="5"/>
  <c r="N146" i="5"/>
  <c r="O146" i="5"/>
  <c r="P146" i="5"/>
  <c r="Q146" i="5"/>
  <c r="R146" i="5"/>
  <c r="S146" i="5"/>
  <c r="T146" i="5"/>
  <c r="U146" i="5"/>
  <c r="V146" i="5"/>
  <c r="W146" i="5"/>
  <c r="X146" i="5"/>
  <c r="Y146" i="5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F10" i="2"/>
  <c r="F11" i="2"/>
  <c r="F12" i="2"/>
  <c r="F13" i="2" s="1"/>
  <c r="F14" i="2"/>
  <c r="F15" i="2"/>
  <c r="F16" i="2" s="1"/>
  <c r="F17" i="2"/>
  <c r="F18" i="2"/>
  <c r="F19" i="2" s="1"/>
  <c r="F20" i="2"/>
  <c r="F21" i="2"/>
  <c r="F22" i="2" s="1"/>
  <c r="F23" i="2"/>
  <c r="F24" i="2"/>
  <c r="F25" i="2"/>
  <c r="F26" i="2"/>
  <c r="F27" i="2"/>
  <c r="F28" i="2" s="1"/>
  <c r="F29" i="2"/>
  <c r="F30" i="2"/>
  <c r="F31" i="2" s="1"/>
  <c r="F32" i="2"/>
  <c r="F33" i="2" s="1"/>
  <c r="F34" i="2"/>
  <c r="F35" i="2"/>
  <c r="F36" i="2" s="1"/>
  <c r="F37" i="2"/>
  <c r="F38" i="2"/>
  <c r="F39" i="2"/>
  <c r="F40" i="2"/>
  <c r="F41" i="2"/>
  <c r="F42" i="2" s="1"/>
  <c r="F43" i="2"/>
  <c r="F44" i="2"/>
  <c r="F45" i="2" s="1"/>
  <c r="F46" i="2"/>
  <c r="F47" i="2"/>
  <c r="F48" i="2" s="1"/>
  <c r="F49" i="2"/>
  <c r="F50" i="2" s="1"/>
  <c r="F51" i="2" s="1"/>
  <c r="F52" i="2"/>
  <c r="F53" i="2"/>
  <c r="F54" i="2"/>
  <c r="F55" i="2"/>
  <c r="F56" i="2" s="1"/>
  <c r="F57" i="2"/>
  <c r="F58" i="2"/>
  <c r="F59" i="2" s="1"/>
  <c r="F60" i="2"/>
  <c r="F61" i="2"/>
  <c r="F62" i="2"/>
  <c r="F63" i="2"/>
  <c r="F64" i="2"/>
  <c r="F65" i="2" s="1"/>
  <c r="F66" i="2"/>
  <c r="F67" i="2"/>
  <c r="F68" i="2" s="1"/>
  <c r="F69" i="2"/>
  <c r="F70" i="2"/>
  <c r="F71" i="2"/>
  <c r="F72" i="2"/>
  <c r="F73" i="2" s="1"/>
  <c r="F74" i="2"/>
  <c r="F75" i="2"/>
  <c r="F76" i="2"/>
  <c r="F77" i="2" s="1"/>
  <c r="F78" i="2"/>
  <c r="F79" i="2"/>
  <c r="F80" i="2"/>
  <c r="F81" i="2"/>
  <c r="F82" i="2" s="1"/>
  <c r="F83" i="2"/>
  <c r="F84" i="2"/>
  <c r="F85" i="2" s="1"/>
  <c r="F86" i="2"/>
  <c r="F87" i="2"/>
  <c r="F88" i="2" s="1"/>
  <c r="F89" i="2"/>
  <c r="F90" i="2"/>
  <c r="F91" i="2" s="1"/>
  <c r="F92" i="2"/>
  <c r="F93" i="2"/>
  <c r="F94" i="2" s="1"/>
  <c r="F95" i="2"/>
  <c r="F96" i="2"/>
  <c r="F97" i="2"/>
  <c r="F98" i="2"/>
  <c r="F99" i="2"/>
  <c r="F100" i="2"/>
  <c r="F101" i="2"/>
  <c r="F102" i="2" s="1"/>
  <c r="F103" i="2"/>
  <c r="F104" i="2"/>
  <c r="F105" i="2" s="1"/>
  <c r="F106" i="2"/>
  <c r="F107" i="2"/>
  <c r="F108" i="2" s="1"/>
  <c r="F109" i="2"/>
  <c r="F110" i="2"/>
  <c r="F111" i="2" s="1"/>
  <c r="F112" i="2"/>
  <c r="F113" i="2"/>
  <c r="F114" i="2" s="1"/>
  <c r="F115" i="2"/>
  <c r="F116" i="2"/>
  <c r="F117" i="2"/>
  <c r="F118" i="2"/>
  <c r="F119" i="2" s="1"/>
  <c r="F120" i="2"/>
  <c r="F121" i="2"/>
  <c r="F122" i="2" s="1"/>
  <c r="F123" i="2" s="1"/>
  <c r="F124" i="2"/>
  <c r="F125" i="2"/>
  <c r="F126" i="2"/>
  <c r="F127" i="2"/>
  <c r="F128" i="2" s="1"/>
  <c r="F129" i="2"/>
  <c r="F130" i="2"/>
  <c r="F131" i="2" s="1"/>
  <c r="F132" i="2"/>
  <c r="F133" i="2"/>
  <c r="F134" i="2"/>
  <c r="F135" i="2"/>
  <c r="F136" i="2"/>
  <c r="F137" i="2" s="1"/>
  <c r="F138" i="2"/>
  <c r="F139" i="2"/>
  <c r="F140" i="2" s="1"/>
  <c r="F141" i="2"/>
  <c r="F142" i="2"/>
  <c r="F143" i="2" s="1"/>
  <c r="F144" i="2" s="1"/>
  <c r="F145" i="2" s="1"/>
  <c r="F146" i="2" s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 s="1"/>
  <c r="JM7" i="1"/>
  <c r="AE7" i="1"/>
  <c r="CY7" i="1"/>
  <c r="JA7" i="1"/>
  <c r="HB7" i="1"/>
  <c r="EG7" i="1"/>
  <c r="FO7" i="1"/>
  <c r="IU7" i="1"/>
  <c r="CG7" i="1"/>
  <c r="CV7" i="1"/>
  <c r="S7" i="1"/>
  <c r="Y7" i="1"/>
  <c r="JV7" i="1"/>
  <c r="GY7" i="1"/>
  <c r="HT7" i="1"/>
  <c r="GS7" i="1"/>
  <c r="FC7" i="1"/>
  <c r="EW7" i="1"/>
  <c r="KE7" i="1"/>
  <c r="KB7" i="1"/>
  <c r="HE7" i="1"/>
  <c r="FF7" i="1"/>
  <c r="CD7" i="1"/>
  <c r="AZ7" i="1"/>
  <c r="AB7" i="1"/>
  <c r="AN7" i="1"/>
  <c r="KN7" i="1"/>
  <c r="LF7" i="1"/>
  <c r="II7" i="1"/>
  <c r="IF7" i="1"/>
  <c r="FI7" i="1"/>
  <c r="DH7" i="1"/>
  <c r="AH7" i="1"/>
  <c r="JD7" i="1"/>
  <c r="IO7" i="1"/>
  <c r="HQ7" i="1"/>
  <c r="LC7" i="1"/>
  <c r="KZ7" i="1"/>
  <c r="IC7" i="1"/>
  <c r="GD7" i="1"/>
  <c r="DE7" i="1"/>
  <c r="LI7" i="1"/>
  <c r="BR7" i="1"/>
  <c r="IR7" i="1"/>
  <c r="JJ7" i="1"/>
  <c r="GM7" i="1"/>
  <c r="GJ7" i="1"/>
  <c r="DK7" i="1"/>
  <c r="BL7" i="1"/>
  <c r="BU7" i="1"/>
  <c r="GV7" i="1"/>
  <c r="HN7" i="1"/>
  <c r="EQ7" i="1"/>
  <c r="EN7" i="1"/>
  <c r="BO7" i="1"/>
  <c r="P7" i="1"/>
  <c r="FU7" i="1"/>
  <c r="GG7" i="1"/>
  <c r="JP7" i="1"/>
  <c r="KH7" i="1"/>
  <c r="HK7" i="1"/>
  <c r="HH7" i="1"/>
  <c r="EJ7" i="1"/>
  <c r="CJ7" i="1"/>
  <c r="AK7" i="1"/>
  <c r="IL7" i="1"/>
  <c r="CM7" i="1"/>
  <c r="EZ7" i="1"/>
  <c r="FR7" i="1"/>
  <c r="CS7" i="1"/>
  <c r="CP7" i="1"/>
  <c r="EA7" i="1"/>
  <c r="JS7" i="1"/>
  <c r="ED7" i="1"/>
  <c r="FL7" i="1"/>
  <c r="BI7" i="1"/>
  <c r="DB7" i="1"/>
  <c r="DU7" i="1"/>
  <c r="AW7" i="1"/>
  <c r="AT7" i="1"/>
  <c r="KT7" i="1"/>
  <c r="HW7" i="1"/>
  <c r="ET7" i="1"/>
  <c r="HZ7" i="1"/>
  <c r="FX7" i="1"/>
  <c r="GP7" i="1"/>
  <c r="DR7" i="1"/>
  <c r="DN7" i="1"/>
  <c r="V7" i="1"/>
  <c r="KQ7" i="1"/>
  <c r="CA7" i="1"/>
  <c r="JG7" i="1"/>
  <c r="DX7" i="1"/>
  <c r="BF7" i="1"/>
  <c r="BX7" i="1"/>
  <c r="AQ7" i="1"/>
  <c r="KW7" i="1"/>
  <c r="IX7" i="1"/>
  <c r="GA7" i="1"/>
  <c r="BC7" i="1"/>
  <c r="JY7" i="1"/>
  <c r="LL7" i="1"/>
  <c r="KK7" i="1"/>
  <c r="S9" i="2" l="1"/>
  <c r="O9" i="2"/>
  <c r="K9" i="2"/>
  <c r="P9" i="2"/>
  <c r="Q9" i="2"/>
  <c r="T9" i="2"/>
  <c r="I9" i="2"/>
  <c r="W9" i="2"/>
  <c r="X9" i="2"/>
  <c r="U9" i="2"/>
  <c r="V9" i="2"/>
  <c r="M9" i="2"/>
  <c r="N9" i="2"/>
  <c r="R9" i="2"/>
  <c r="Y9" i="2"/>
  <c r="L9" i="2"/>
  <c r="J9" i="2"/>
  <c r="X11" i="2"/>
  <c r="X15" i="2"/>
  <c r="X19" i="2"/>
  <c r="X23" i="2"/>
  <c r="X27" i="2"/>
  <c r="X31" i="2"/>
  <c r="X35" i="2"/>
  <c r="X39" i="2"/>
  <c r="X43" i="2"/>
  <c r="X47" i="2"/>
  <c r="X51" i="2"/>
  <c r="X55" i="2"/>
  <c r="X59" i="2"/>
  <c r="X63" i="2"/>
  <c r="X67" i="2"/>
  <c r="X71" i="2"/>
  <c r="X75" i="2"/>
  <c r="X79" i="2"/>
  <c r="X83" i="2"/>
  <c r="X87" i="2"/>
  <c r="X91" i="2"/>
  <c r="X95" i="2"/>
  <c r="X99" i="2"/>
  <c r="X103" i="2"/>
  <c r="X107" i="2"/>
  <c r="X111" i="2"/>
  <c r="X115" i="2"/>
  <c r="X119" i="2"/>
  <c r="X123" i="2"/>
  <c r="X127" i="2"/>
  <c r="X131" i="2"/>
  <c r="X135" i="2"/>
  <c r="X139" i="2"/>
  <c r="X143" i="2"/>
  <c r="X12" i="2"/>
  <c r="X154" i="2" s="1"/>
  <c r="X16" i="2"/>
  <c r="X158" i="2" s="1"/>
  <c r="X20" i="2"/>
  <c r="X162" i="2" s="1"/>
  <c r="X24" i="2"/>
  <c r="X166" i="2" s="1"/>
  <c r="X28" i="2"/>
  <c r="X170" i="2" s="1"/>
  <c r="X32" i="2"/>
  <c r="X174" i="2" s="1"/>
  <c r="X36" i="2"/>
  <c r="X178" i="2" s="1"/>
  <c r="X40" i="2"/>
  <c r="X182" i="2" s="1"/>
  <c r="X44" i="2"/>
  <c r="X186" i="2" s="1"/>
  <c r="X48" i="2"/>
  <c r="X190" i="2" s="1"/>
  <c r="X52" i="2"/>
  <c r="X194" i="2" s="1"/>
  <c r="X56" i="2"/>
  <c r="X198" i="2" s="1"/>
  <c r="X60" i="2"/>
  <c r="X202" i="2" s="1"/>
  <c r="X64" i="2"/>
  <c r="X206" i="2" s="1"/>
  <c r="X68" i="2"/>
  <c r="X210" i="2" s="1"/>
  <c r="X72" i="2"/>
  <c r="X214" i="2" s="1"/>
  <c r="X76" i="2"/>
  <c r="X218" i="2" s="1"/>
  <c r="X80" i="2"/>
  <c r="X222" i="2" s="1"/>
  <c r="X84" i="2"/>
  <c r="X226" i="2" s="1"/>
  <c r="X88" i="2"/>
  <c r="X230" i="2" s="1"/>
  <c r="X92" i="2"/>
  <c r="X234" i="2" s="1"/>
  <c r="X96" i="2"/>
  <c r="X238" i="2" s="1"/>
  <c r="X100" i="2"/>
  <c r="X242" i="2" s="1"/>
  <c r="X104" i="2"/>
  <c r="X246" i="2" s="1"/>
  <c r="X108" i="2"/>
  <c r="X250" i="2" s="1"/>
  <c r="X112" i="2"/>
  <c r="X254" i="2" s="1"/>
  <c r="X116" i="2"/>
  <c r="X258" i="2" s="1"/>
  <c r="X120" i="2"/>
  <c r="X262" i="2" s="1"/>
  <c r="X124" i="2"/>
  <c r="X266" i="2" s="1"/>
  <c r="X128" i="2"/>
  <c r="X270" i="2" s="1"/>
  <c r="X132" i="2"/>
  <c r="X274" i="2" s="1"/>
  <c r="X136" i="2"/>
  <c r="X278" i="2" s="1"/>
  <c r="X140" i="2"/>
  <c r="X282" i="2" s="1"/>
  <c r="X144" i="2"/>
  <c r="X13" i="2"/>
  <c r="X155" i="2" s="1"/>
  <c r="X17" i="2"/>
  <c r="X159" i="2" s="1"/>
  <c r="X21" i="2"/>
  <c r="X163" i="2" s="1"/>
  <c r="X25" i="2"/>
  <c r="X167" i="2" s="1"/>
  <c r="X29" i="2"/>
  <c r="X171" i="2" s="1"/>
  <c r="X33" i="2"/>
  <c r="X175" i="2" s="1"/>
  <c r="X37" i="2"/>
  <c r="X179" i="2" s="1"/>
  <c r="X41" i="2"/>
  <c r="X183" i="2" s="1"/>
  <c r="X45" i="2"/>
  <c r="X187" i="2" s="1"/>
  <c r="X49" i="2"/>
  <c r="X191" i="2" s="1"/>
  <c r="X53" i="2"/>
  <c r="X195" i="2" s="1"/>
  <c r="X57" i="2"/>
  <c r="X199" i="2" s="1"/>
  <c r="X61" i="2"/>
  <c r="X203" i="2" s="1"/>
  <c r="X65" i="2"/>
  <c r="X207" i="2" s="1"/>
  <c r="X69" i="2"/>
  <c r="X211" i="2" s="1"/>
  <c r="X73" i="2"/>
  <c r="X215" i="2" s="1"/>
  <c r="X77" i="2"/>
  <c r="X219" i="2" s="1"/>
  <c r="X81" i="2"/>
  <c r="X223" i="2" s="1"/>
  <c r="X85" i="2"/>
  <c r="X227" i="2" s="1"/>
  <c r="X89" i="2"/>
  <c r="X231" i="2" s="1"/>
  <c r="X93" i="2"/>
  <c r="X235" i="2" s="1"/>
  <c r="X97" i="2"/>
  <c r="X239" i="2" s="1"/>
  <c r="X101" i="2"/>
  <c r="X243" i="2" s="1"/>
  <c r="X105" i="2"/>
  <c r="X247" i="2" s="1"/>
  <c r="X109" i="2"/>
  <c r="X251" i="2" s="1"/>
  <c r="X113" i="2"/>
  <c r="X255" i="2" s="1"/>
  <c r="X117" i="2"/>
  <c r="X259" i="2" s="1"/>
  <c r="X121" i="2"/>
  <c r="X263" i="2" s="1"/>
  <c r="X125" i="2"/>
  <c r="X267" i="2" s="1"/>
  <c r="X129" i="2"/>
  <c r="X271" i="2" s="1"/>
  <c r="X133" i="2"/>
  <c r="X275" i="2" s="1"/>
  <c r="X137" i="2"/>
  <c r="X279" i="2" s="1"/>
  <c r="X141" i="2"/>
  <c r="X283" i="2" s="1"/>
  <c r="X122" i="2"/>
  <c r="X264" i="2" s="1"/>
  <c r="X142" i="2"/>
  <c r="X284" i="2" s="1"/>
  <c r="X10" i="2"/>
  <c r="X152" i="2" s="1"/>
  <c r="X14" i="2"/>
  <c r="X156" i="2" s="1"/>
  <c r="X18" i="2"/>
  <c r="X160" i="2" s="1"/>
  <c r="X22" i="2"/>
  <c r="X164" i="2" s="1"/>
  <c r="X26" i="2"/>
  <c r="X168" i="2" s="1"/>
  <c r="X30" i="2"/>
  <c r="X172" i="2" s="1"/>
  <c r="X34" i="2"/>
  <c r="X176" i="2" s="1"/>
  <c r="X38" i="2"/>
  <c r="X180" i="2" s="1"/>
  <c r="X42" i="2"/>
  <c r="X184" i="2" s="1"/>
  <c r="X46" i="2"/>
  <c r="X188" i="2" s="1"/>
  <c r="X50" i="2"/>
  <c r="X192" i="2" s="1"/>
  <c r="X54" i="2"/>
  <c r="X196" i="2" s="1"/>
  <c r="X58" i="2"/>
  <c r="X200" i="2" s="1"/>
  <c r="X62" i="2"/>
  <c r="X204" i="2" s="1"/>
  <c r="X66" i="2"/>
  <c r="X208" i="2" s="1"/>
  <c r="X70" i="2"/>
  <c r="X212" i="2" s="1"/>
  <c r="X74" i="2"/>
  <c r="X216" i="2" s="1"/>
  <c r="X78" i="2"/>
  <c r="X220" i="2" s="1"/>
  <c r="X82" i="2"/>
  <c r="X224" i="2" s="1"/>
  <c r="X86" i="2"/>
  <c r="X228" i="2" s="1"/>
  <c r="X90" i="2"/>
  <c r="X232" i="2" s="1"/>
  <c r="X94" i="2"/>
  <c r="X236" i="2" s="1"/>
  <c r="X98" i="2"/>
  <c r="X240" i="2" s="1"/>
  <c r="X102" i="2"/>
  <c r="X244" i="2" s="1"/>
  <c r="X106" i="2"/>
  <c r="X248" i="2" s="1"/>
  <c r="X110" i="2"/>
  <c r="X252" i="2" s="1"/>
  <c r="X114" i="2"/>
  <c r="X256" i="2" s="1"/>
  <c r="X118" i="2"/>
  <c r="X260" i="2" s="1"/>
  <c r="X126" i="2"/>
  <c r="X268" i="2" s="1"/>
  <c r="X130" i="2"/>
  <c r="X272" i="2" s="1"/>
  <c r="X134" i="2"/>
  <c r="X276" i="2" s="1"/>
  <c r="X138" i="2"/>
  <c r="X280" i="2" s="1"/>
  <c r="W11" i="2"/>
  <c r="W15" i="2"/>
  <c r="W19" i="2"/>
  <c r="W23" i="2"/>
  <c r="W27" i="2"/>
  <c r="W31" i="2"/>
  <c r="W35" i="2"/>
  <c r="W39" i="2"/>
  <c r="W43" i="2"/>
  <c r="W47" i="2"/>
  <c r="W51" i="2"/>
  <c r="W55" i="2"/>
  <c r="W59" i="2"/>
  <c r="W63" i="2"/>
  <c r="W67" i="2"/>
  <c r="W71" i="2"/>
  <c r="W75" i="2"/>
  <c r="W79" i="2"/>
  <c r="W83" i="2"/>
  <c r="W87" i="2"/>
  <c r="W91" i="2"/>
  <c r="W95" i="2"/>
  <c r="W99" i="2"/>
  <c r="W103" i="2"/>
  <c r="W107" i="2"/>
  <c r="W111" i="2"/>
  <c r="W115" i="2"/>
  <c r="W119" i="2"/>
  <c r="W123" i="2"/>
  <c r="W127" i="2"/>
  <c r="W131" i="2"/>
  <c r="W135" i="2"/>
  <c r="W139" i="2"/>
  <c r="W143" i="2"/>
  <c r="W13" i="2"/>
  <c r="W29" i="2"/>
  <c r="W41" i="2"/>
  <c r="W49" i="2"/>
  <c r="W61" i="2"/>
  <c r="W77" i="2"/>
  <c r="W89" i="2"/>
  <c r="W101" i="2"/>
  <c r="W113" i="2"/>
  <c r="W125" i="2"/>
  <c r="W141" i="2"/>
  <c r="W12" i="2"/>
  <c r="W154" i="2" s="1"/>
  <c r="W16" i="2"/>
  <c r="W158" i="2" s="1"/>
  <c r="W20" i="2"/>
  <c r="W162" i="2" s="1"/>
  <c r="W24" i="2"/>
  <c r="W166" i="2" s="1"/>
  <c r="W28" i="2"/>
  <c r="W170" i="2" s="1"/>
  <c r="W32" i="2"/>
  <c r="W174" i="2" s="1"/>
  <c r="W36" i="2"/>
  <c r="W178" i="2" s="1"/>
  <c r="W40" i="2"/>
  <c r="W182" i="2" s="1"/>
  <c r="W44" i="2"/>
  <c r="W186" i="2" s="1"/>
  <c r="W48" i="2"/>
  <c r="W190" i="2" s="1"/>
  <c r="W52" i="2"/>
  <c r="W194" i="2" s="1"/>
  <c r="W56" i="2"/>
  <c r="W198" i="2" s="1"/>
  <c r="W60" i="2"/>
  <c r="W202" i="2" s="1"/>
  <c r="W64" i="2"/>
  <c r="W206" i="2" s="1"/>
  <c r="W68" i="2"/>
  <c r="W210" i="2" s="1"/>
  <c r="W72" i="2"/>
  <c r="W214" i="2" s="1"/>
  <c r="W76" i="2"/>
  <c r="W218" i="2" s="1"/>
  <c r="W80" i="2"/>
  <c r="W222" i="2" s="1"/>
  <c r="W84" i="2"/>
  <c r="W226" i="2" s="1"/>
  <c r="W88" i="2"/>
  <c r="W230" i="2" s="1"/>
  <c r="W92" i="2"/>
  <c r="W234" i="2" s="1"/>
  <c r="W96" i="2"/>
  <c r="W238" i="2" s="1"/>
  <c r="W100" i="2"/>
  <c r="W242" i="2" s="1"/>
  <c r="W104" i="2"/>
  <c r="W246" i="2" s="1"/>
  <c r="W108" i="2"/>
  <c r="W250" i="2" s="1"/>
  <c r="W112" i="2"/>
  <c r="W254" i="2" s="1"/>
  <c r="W116" i="2"/>
  <c r="W258" i="2" s="1"/>
  <c r="W120" i="2"/>
  <c r="W262" i="2" s="1"/>
  <c r="W124" i="2"/>
  <c r="W266" i="2" s="1"/>
  <c r="W128" i="2"/>
  <c r="W270" i="2" s="1"/>
  <c r="W132" i="2"/>
  <c r="W274" i="2" s="1"/>
  <c r="W136" i="2"/>
  <c r="W278" i="2" s="1"/>
  <c r="W140" i="2"/>
  <c r="W282" i="2" s="1"/>
  <c r="W144" i="2"/>
  <c r="W25" i="2"/>
  <c r="W167" i="2" s="1"/>
  <c r="W37" i="2"/>
  <c r="W179" i="2" s="1"/>
  <c r="W53" i="2"/>
  <c r="W195" i="2" s="1"/>
  <c r="W69" i="2"/>
  <c r="W211" i="2" s="1"/>
  <c r="W81" i="2"/>
  <c r="W223" i="2" s="1"/>
  <c r="W93" i="2"/>
  <c r="W235" i="2" s="1"/>
  <c r="W105" i="2"/>
  <c r="W247" i="2" s="1"/>
  <c r="W117" i="2"/>
  <c r="W259" i="2" s="1"/>
  <c r="W133" i="2"/>
  <c r="W275" i="2" s="1"/>
  <c r="W10" i="2"/>
  <c r="W152" i="2" s="1"/>
  <c r="W14" i="2"/>
  <c r="W156" i="2" s="1"/>
  <c r="W18" i="2"/>
  <c r="W22" i="2"/>
  <c r="W26" i="2"/>
  <c r="W168" i="2" s="1"/>
  <c r="W30" i="2"/>
  <c r="W172" i="2" s="1"/>
  <c r="W34" i="2"/>
  <c r="W38" i="2"/>
  <c r="W180" i="2" s="1"/>
  <c r="W42" i="2"/>
  <c r="W184" i="2" s="1"/>
  <c r="W46" i="2"/>
  <c r="W50" i="2"/>
  <c r="W192" i="2" s="1"/>
  <c r="W54" i="2"/>
  <c r="W196" i="2" s="1"/>
  <c r="W58" i="2"/>
  <c r="W62" i="2"/>
  <c r="W204" i="2" s="1"/>
  <c r="W66" i="2"/>
  <c r="W70" i="2"/>
  <c r="W212" i="2" s="1"/>
  <c r="W74" i="2"/>
  <c r="W78" i="2"/>
  <c r="W220" i="2" s="1"/>
  <c r="W82" i="2"/>
  <c r="W224" i="2" s="1"/>
  <c r="W86" i="2"/>
  <c r="W90" i="2"/>
  <c r="W232" i="2" s="1"/>
  <c r="W94" i="2"/>
  <c r="W236" i="2" s="1"/>
  <c r="W98" i="2"/>
  <c r="W102" i="2"/>
  <c r="W244" i="2" s="1"/>
  <c r="W106" i="2"/>
  <c r="W248" i="2" s="1"/>
  <c r="W110" i="2"/>
  <c r="W114" i="2"/>
  <c r="W256" i="2" s="1"/>
  <c r="W118" i="2"/>
  <c r="W260" i="2" s="1"/>
  <c r="W122" i="2"/>
  <c r="W126" i="2"/>
  <c r="W268" i="2" s="1"/>
  <c r="W130" i="2"/>
  <c r="W134" i="2"/>
  <c r="W276" i="2" s="1"/>
  <c r="W138" i="2"/>
  <c r="W142" i="2"/>
  <c r="W284" i="2" s="1"/>
  <c r="W17" i="2"/>
  <c r="W159" i="2" s="1"/>
  <c r="W21" i="2"/>
  <c r="W163" i="2" s="1"/>
  <c r="W33" i="2"/>
  <c r="W175" i="2" s="1"/>
  <c r="W45" i="2"/>
  <c r="W187" i="2" s="1"/>
  <c r="W57" i="2"/>
  <c r="W199" i="2" s="1"/>
  <c r="W65" i="2"/>
  <c r="W207" i="2" s="1"/>
  <c r="W73" i="2"/>
  <c r="W215" i="2" s="1"/>
  <c r="W85" i="2"/>
  <c r="W227" i="2" s="1"/>
  <c r="W97" i="2"/>
  <c r="W239" i="2" s="1"/>
  <c r="W109" i="2"/>
  <c r="W251" i="2" s="1"/>
  <c r="W121" i="2"/>
  <c r="W263" i="2" s="1"/>
  <c r="W129" i="2"/>
  <c r="W271" i="2" s="1"/>
  <c r="W137" i="2"/>
  <c r="W279" i="2" s="1"/>
  <c r="V11" i="2"/>
  <c r="V15" i="2"/>
  <c r="V19" i="2"/>
  <c r="V23" i="2"/>
  <c r="V27" i="2"/>
  <c r="V31" i="2"/>
  <c r="V35" i="2"/>
  <c r="V39" i="2"/>
  <c r="V43" i="2"/>
  <c r="V47" i="2"/>
  <c r="V51" i="2"/>
  <c r="V55" i="2"/>
  <c r="V59" i="2"/>
  <c r="V63" i="2"/>
  <c r="V67" i="2"/>
  <c r="V71" i="2"/>
  <c r="V75" i="2"/>
  <c r="V79" i="2"/>
  <c r="V83" i="2"/>
  <c r="V87" i="2"/>
  <c r="V91" i="2"/>
  <c r="V95" i="2"/>
  <c r="V99" i="2"/>
  <c r="V103" i="2"/>
  <c r="V107" i="2"/>
  <c r="V111" i="2"/>
  <c r="V115" i="2"/>
  <c r="V119" i="2"/>
  <c r="V123" i="2"/>
  <c r="V127" i="2"/>
  <c r="V131" i="2"/>
  <c r="V135" i="2"/>
  <c r="V139" i="2"/>
  <c r="V143" i="2"/>
  <c r="V12" i="2"/>
  <c r="V154" i="2" s="1"/>
  <c r="V16" i="2"/>
  <c r="V158" i="2" s="1"/>
  <c r="V20" i="2"/>
  <c r="V162" i="2" s="1"/>
  <c r="V24" i="2"/>
  <c r="V166" i="2" s="1"/>
  <c r="V28" i="2"/>
  <c r="V170" i="2" s="1"/>
  <c r="V32" i="2"/>
  <c r="V174" i="2" s="1"/>
  <c r="V36" i="2"/>
  <c r="V178" i="2" s="1"/>
  <c r="V40" i="2"/>
  <c r="V182" i="2" s="1"/>
  <c r="V44" i="2"/>
  <c r="V186" i="2" s="1"/>
  <c r="V48" i="2"/>
  <c r="V190" i="2" s="1"/>
  <c r="V52" i="2"/>
  <c r="V194" i="2" s="1"/>
  <c r="V56" i="2"/>
  <c r="V198" i="2" s="1"/>
  <c r="V60" i="2"/>
  <c r="V202" i="2" s="1"/>
  <c r="V64" i="2"/>
  <c r="V206" i="2" s="1"/>
  <c r="V68" i="2"/>
  <c r="V210" i="2" s="1"/>
  <c r="V72" i="2"/>
  <c r="V214" i="2" s="1"/>
  <c r="V76" i="2"/>
  <c r="V218" i="2" s="1"/>
  <c r="V80" i="2"/>
  <c r="V222" i="2" s="1"/>
  <c r="V84" i="2"/>
  <c r="V226" i="2" s="1"/>
  <c r="V88" i="2"/>
  <c r="V230" i="2" s="1"/>
  <c r="V92" i="2"/>
  <c r="V234" i="2" s="1"/>
  <c r="V96" i="2"/>
  <c r="V238" i="2" s="1"/>
  <c r="V100" i="2"/>
  <c r="V242" i="2" s="1"/>
  <c r="V104" i="2"/>
  <c r="V246" i="2" s="1"/>
  <c r="V108" i="2"/>
  <c r="V250" i="2" s="1"/>
  <c r="V112" i="2"/>
  <c r="V254" i="2" s="1"/>
  <c r="V116" i="2"/>
  <c r="V258" i="2" s="1"/>
  <c r="V120" i="2"/>
  <c r="V262" i="2" s="1"/>
  <c r="V124" i="2"/>
  <c r="V266" i="2" s="1"/>
  <c r="V128" i="2"/>
  <c r="V270" i="2" s="1"/>
  <c r="V132" i="2"/>
  <c r="V274" i="2" s="1"/>
  <c r="V136" i="2"/>
  <c r="V278" i="2" s="1"/>
  <c r="V140" i="2"/>
  <c r="V282" i="2" s="1"/>
  <c r="V144" i="2"/>
  <c r="V286" i="2" s="1"/>
  <c r="V13" i="2"/>
  <c r="V155" i="2" s="1"/>
  <c r="V17" i="2"/>
  <c r="V159" i="2" s="1"/>
  <c r="V21" i="2"/>
  <c r="V163" i="2" s="1"/>
  <c r="V25" i="2"/>
  <c r="V167" i="2" s="1"/>
  <c r="V29" i="2"/>
  <c r="V171" i="2" s="1"/>
  <c r="V33" i="2"/>
  <c r="V175" i="2" s="1"/>
  <c r="V37" i="2"/>
  <c r="V179" i="2" s="1"/>
  <c r="V41" i="2"/>
  <c r="V183" i="2" s="1"/>
  <c r="V45" i="2"/>
  <c r="V187" i="2" s="1"/>
  <c r="V49" i="2"/>
  <c r="V191" i="2" s="1"/>
  <c r="V53" i="2"/>
  <c r="V195" i="2" s="1"/>
  <c r="V57" i="2"/>
  <c r="V199" i="2" s="1"/>
  <c r="V61" i="2"/>
  <c r="V203" i="2" s="1"/>
  <c r="V65" i="2"/>
  <c r="V207" i="2" s="1"/>
  <c r="V69" i="2"/>
  <c r="V211" i="2" s="1"/>
  <c r="V73" i="2"/>
  <c r="V215" i="2" s="1"/>
  <c r="V77" i="2"/>
  <c r="V219" i="2" s="1"/>
  <c r="V81" i="2"/>
  <c r="V223" i="2" s="1"/>
  <c r="V85" i="2"/>
  <c r="V227" i="2" s="1"/>
  <c r="V89" i="2"/>
  <c r="V231" i="2" s="1"/>
  <c r="V93" i="2"/>
  <c r="V235" i="2" s="1"/>
  <c r="V97" i="2"/>
  <c r="V239" i="2" s="1"/>
  <c r="V101" i="2"/>
  <c r="V243" i="2" s="1"/>
  <c r="V105" i="2"/>
  <c r="V247" i="2" s="1"/>
  <c r="V109" i="2"/>
  <c r="V251" i="2" s="1"/>
  <c r="V113" i="2"/>
  <c r="V255" i="2" s="1"/>
  <c r="V117" i="2"/>
  <c r="V259" i="2" s="1"/>
  <c r="V121" i="2"/>
  <c r="V263" i="2" s="1"/>
  <c r="V125" i="2"/>
  <c r="V267" i="2" s="1"/>
  <c r="V129" i="2"/>
  <c r="V271" i="2" s="1"/>
  <c r="V133" i="2"/>
  <c r="V275" i="2" s="1"/>
  <c r="V137" i="2"/>
  <c r="V279" i="2" s="1"/>
  <c r="V141" i="2"/>
  <c r="V283" i="2" s="1"/>
  <c r="V145" i="2"/>
  <c r="V10" i="2"/>
  <c r="V152" i="2" s="1"/>
  <c r="V14" i="2"/>
  <c r="V156" i="2" s="1"/>
  <c r="V18" i="2"/>
  <c r="V160" i="2" s="1"/>
  <c r="V22" i="2"/>
  <c r="V164" i="2" s="1"/>
  <c r="V26" i="2"/>
  <c r="V168" i="2" s="1"/>
  <c r="V30" i="2"/>
  <c r="V172" i="2" s="1"/>
  <c r="V34" i="2"/>
  <c r="V176" i="2" s="1"/>
  <c r="V38" i="2"/>
  <c r="V180" i="2" s="1"/>
  <c r="V42" i="2"/>
  <c r="V184" i="2" s="1"/>
  <c r="V46" i="2"/>
  <c r="V188" i="2" s="1"/>
  <c r="V50" i="2"/>
  <c r="V192" i="2" s="1"/>
  <c r="V54" i="2"/>
  <c r="V196" i="2" s="1"/>
  <c r="V58" i="2"/>
  <c r="V200" i="2" s="1"/>
  <c r="V62" i="2"/>
  <c r="V204" i="2" s="1"/>
  <c r="V66" i="2"/>
  <c r="V208" i="2" s="1"/>
  <c r="V70" i="2"/>
  <c r="V212" i="2" s="1"/>
  <c r="V74" i="2"/>
  <c r="V216" i="2" s="1"/>
  <c r="V78" i="2"/>
  <c r="V220" i="2" s="1"/>
  <c r="V82" i="2"/>
  <c r="V224" i="2" s="1"/>
  <c r="V86" i="2"/>
  <c r="V228" i="2" s="1"/>
  <c r="V90" i="2"/>
  <c r="V232" i="2" s="1"/>
  <c r="V94" i="2"/>
  <c r="V236" i="2" s="1"/>
  <c r="V98" i="2"/>
  <c r="V240" i="2" s="1"/>
  <c r="V102" i="2"/>
  <c r="V244" i="2" s="1"/>
  <c r="V106" i="2"/>
  <c r="V248" i="2" s="1"/>
  <c r="V110" i="2"/>
  <c r="V252" i="2" s="1"/>
  <c r="V114" i="2"/>
  <c r="V256" i="2" s="1"/>
  <c r="V118" i="2"/>
  <c r="V260" i="2" s="1"/>
  <c r="V122" i="2"/>
  <c r="V264" i="2" s="1"/>
  <c r="V126" i="2"/>
  <c r="V268" i="2" s="1"/>
  <c r="V130" i="2"/>
  <c r="V272" i="2" s="1"/>
  <c r="V134" i="2"/>
  <c r="V276" i="2" s="1"/>
  <c r="V138" i="2"/>
  <c r="V280" i="2" s="1"/>
  <c r="V142" i="2"/>
  <c r="V284" i="2" s="1"/>
  <c r="U11" i="2"/>
  <c r="U15" i="2"/>
  <c r="U19" i="2"/>
  <c r="U23" i="2"/>
  <c r="U27" i="2"/>
  <c r="U31" i="2"/>
  <c r="U35" i="2"/>
  <c r="U39" i="2"/>
  <c r="U43" i="2"/>
  <c r="U47" i="2"/>
  <c r="U51" i="2"/>
  <c r="U55" i="2"/>
  <c r="U59" i="2"/>
  <c r="U63" i="2"/>
  <c r="U67" i="2"/>
  <c r="U71" i="2"/>
  <c r="U75" i="2"/>
  <c r="U79" i="2"/>
  <c r="U83" i="2"/>
  <c r="U87" i="2"/>
  <c r="U91" i="2"/>
  <c r="U95" i="2"/>
  <c r="U99" i="2"/>
  <c r="U103" i="2"/>
  <c r="U107" i="2"/>
  <c r="U111" i="2"/>
  <c r="U115" i="2"/>
  <c r="U119" i="2"/>
  <c r="U123" i="2"/>
  <c r="U127" i="2"/>
  <c r="U131" i="2"/>
  <c r="U135" i="2"/>
  <c r="U139" i="2"/>
  <c r="U143" i="2"/>
  <c r="U12" i="2"/>
  <c r="U154" i="2" s="1"/>
  <c r="U16" i="2"/>
  <c r="U158" i="2" s="1"/>
  <c r="U20" i="2"/>
  <c r="U162" i="2" s="1"/>
  <c r="U24" i="2"/>
  <c r="U166" i="2" s="1"/>
  <c r="U28" i="2"/>
  <c r="U170" i="2" s="1"/>
  <c r="U32" i="2"/>
  <c r="U174" i="2" s="1"/>
  <c r="U36" i="2"/>
  <c r="U178" i="2" s="1"/>
  <c r="U40" i="2"/>
  <c r="U182" i="2" s="1"/>
  <c r="U44" i="2"/>
  <c r="U186" i="2" s="1"/>
  <c r="U48" i="2"/>
  <c r="U190" i="2" s="1"/>
  <c r="U52" i="2"/>
  <c r="U194" i="2" s="1"/>
  <c r="U56" i="2"/>
  <c r="U198" i="2" s="1"/>
  <c r="U60" i="2"/>
  <c r="U202" i="2" s="1"/>
  <c r="U64" i="2"/>
  <c r="U206" i="2" s="1"/>
  <c r="U68" i="2"/>
  <c r="U210" i="2" s="1"/>
  <c r="U72" i="2"/>
  <c r="U214" i="2" s="1"/>
  <c r="U76" i="2"/>
  <c r="U218" i="2" s="1"/>
  <c r="U80" i="2"/>
  <c r="U222" i="2" s="1"/>
  <c r="U84" i="2"/>
  <c r="U226" i="2" s="1"/>
  <c r="U88" i="2"/>
  <c r="U230" i="2" s="1"/>
  <c r="U92" i="2"/>
  <c r="U234" i="2" s="1"/>
  <c r="U96" i="2"/>
  <c r="U238" i="2" s="1"/>
  <c r="U100" i="2"/>
  <c r="U242" i="2" s="1"/>
  <c r="U104" i="2"/>
  <c r="U246" i="2" s="1"/>
  <c r="U108" i="2"/>
  <c r="U250" i="2" s="1"/>
  <c r="U112" i="2"/>
  <c r="U254" i="2" s="1"/>
  <c r="U116" i="2"/>
  <c r="U258" i="2" s="1"/>
  <c r="U120" i="2"/>
  <c r="U262" i="2" s="1"/>
  <c r="U124" i="2"/>
  <c r="U266" i="2" s="1"/>
  <c r="U128" i="2"/>
  <c r="U270" i="2" s="1"/>
  <c r="U132" i="2"/>
  <c r="U274" i="2" s="1"/>
  <c r="U136" i="2"/>
  <c r="U278" i="2" s="1"/>
  <c r="U140" i="2"/>
  <c r="U282" i="2" s="1"/>
  <c r="U144" i="2"/>
  <c r="U286" i="2" s="1"/>
  <c r="U13" i="2"/>
  <c r="U155" i="2" s="1"/>
  <c r="U17" i="2"/>
  <c r="U159" i="2" s="1"/>
  <c r="U21" i="2"/>
  <c r="U163" i="2" s="1"/>
  <c r="U25" i="2"/>
  <c r="U167" i="2" s="1"/>
  <c r="U29" i="2"/>
  <c r="U171" i="2" s="1"/>
  <c r="U33" i="2"/>
  <c r="U175" i="2" s="1"/>
  <c r="U37" i="2"/>
  <c r="U179" i="2" s="1"/>
  <c r="U41" i="2"/>
  <c r="U183" i="2" s="1"/>
  <c r="U45" i="2"/>
  <c r="U187" i="2" s="1"/>
  <c r="U49" i="2"/>
  <c r="U191" i="2" s="1"/>
  <c r="U53" i="2"/>
  <c r="U195" i="2" s="1"/>
  <c r="U57" i="2"/>
  <c r="U199" i="2" s="1"/>
  <c r="U61" i="2"/>
  <c r="U203" i="2" s="1"/>
  <c r="U65" i="2"/>
  <c r="U207" i="2" s="1"/>
  <c r="U69" i="2"/>
  <c r="U211" i="2" s="1"/>
  <c r="U73" i="2"/>
  <c r="U215" i="2" s="1"/>
  <c r="U77" i="2"/>
  <c r="U219" i="2" s="1"/>
  <c r="U81" i="2"/>
  <c r="U223" i="2" s="1"/>
  <c r="U85" i="2"/>
  <c r="U227" i="2" s="1"/>
  <c r="U89" i="2"/>
  <c r="U231" i="2" s="1"/>
  <c r="U93" i="2"/>
  <c r="U235" i="2" s="1"/>
  <c r="U97" i="2"/>
  <c r="U239" i="2" s="1"/>
  <c r="U101" i="2"/>
  <c r="U243" i="2" s="1"/>
  <c r="U105" i="2"/>
  <c r="U247" i="2" s="1"/>
  <c r="U109" i="2"/>
  <c r="U251" i="2" s="1"/>
  <c r="U113" i="2"/>
  <c r="U255" i="2" s="1"/>
  <c r="U117" i="2"/>
  <c r="U259" i="2" s="1"/>
  <c r="U121" i="2"/>
  <c r="U263" i="2" s="1"/>
  <c r="U125" i="2"/>
  <c r="U267" i="2" s="1"/>
  <c r="U129" i="2"/>
  <c r="U271" i="2" s="1"/>
  <c r="U133" i="2"/>
  <c r="U275" i="2" s="1"/>
  <c r="U137" i="2"/>
  <c r="U279" i="2" s="1"/>
  <c r="U141" i="2"/>
  <c r="U283" i="2" s="1"/>
  <c r="U145" i="2"/>
  <c r="U287" i="2" s="1"/>
  <c r="U10" i="2"/>
  <c r="U152" i="2" s="1"/>
  <c r="U26" i="2"/>
  <c r="U168" i="2" s="1"/>
  <c r="U42" i="2"/>
  <c r="U184" i="2" s="1"/>
  <c r="U58" i="2"/>
  <c r="U200" i="2" s="1"/>
  <c r="U74" i="2"/>
  <c r="U216" i="2" s="1"/>
  <c r="U90" i="2"/>
  <c r="U232" i="2" s="1"/>
  <c r="U106" i="2"/>
  <c r="U248" i="2" s="1"/>
  <c r="U122" i="2"/>
  <c r="U264" i="2" s="1"/>
  <c r="U138" i="2"/>
  <c r="U280" i="2" s="1"/>
  <c r="U18" i="2"/>
  <c r="U160" i="2" s="1"/>
  <c r="U82" i="2"/>
  <c r="U224" i="2" s="1"/>
  <c r="U130" i="2"/>
  <c r="U272" i="2" s="1"/>
  <c r="U14" i="2"/>
  <c r="U156" i="2" s="1"/>
  <c r="U30" i="2"/>
  <c r="U172" i="2" s="1"/>
  <c r="U46" i="2"/>
  <c r="U188" i="2" s="1"/>
  <c r="U62" i="2"/>
  <c r="U204" i="2" s="1"/>
  <c r="U78" i="2"/>
  <c r="U220" i="2" s="1"/>
  <c r="U94" i="2"/>
  <c r="U236" i="2" s="1"/>
  <c r="U110" i="2"/>
  <c r="U252" i="2" s="1"/>
  <c r="U126" i="2"/>
  <c r="U268" i="2" s="1"/>
  <c r="U142" i="2"/>
  <c r="U284" i="2" s="1"/>
  <c r="U50" i="2"/>
  <c r="U192" i="2" s="1"/>
  <c r="U98" i="2"/>
  <c r="U240" i="2" s="1"/>
  <c r="U22" i="2"/>
  <c r="U164" i="2" s="1"/>
  <c r="U38" i="2"/>
  <c r="U180" i="2" s="1"/>
  <c r="U54" i="2"/>
  <c r="U196" i="2" s="1"/>
  <c r="U70" i="2"/>
  <c r="U212" i="2" s="1"/>
  <c r="U86" i="2"/>
  <c r="U228" i="2" s="1"/>
  <c r="U102" i="2"/>
  <c r="U244" i="2" s="1"/>
  <c r="U118" i="2"/>
  <c r="U260" i="2" s="1"/>
  <c r="U134" i="2"/>
  <c r="U276" i="2" s="1"/>
  <c r="U34" i="2"/>
  <c r="U176" i="2" s="1"/>
  <c r="U66" i="2"/>
  <c r="U208" i="2" s="1"/>
  <c r="U114" i="2"/>
  <c r="U256" i="2" s="1"/>
  <c r="U146" i="2"/>
  <c r="U288" i="2" s="1"/>
  <c r="T11" i="2"/>
  <c r="T15" i="2"/>
  <c r="T19" i="2"/>
  <c r="T23" i="2"/>
  <c r="T27" i="2"/>
  <c r="T31" i="2"/>
  <c r="T35" i="2"/>
  <c r="T39" i="2"/>
  <c r="T43" i="2"/>
  <c r="T47" i="2"/>
  <c r="T51" i="2"/>
  <c r="T55" i="2"/>
  <c r="T59" i="2"/>
  <c r="T63" i="2"/>
  <c r="T67" i="2"/>
  <c r="T71" i="2"/>
  <c r="T75" i="2"/>
  <c r="T79" i="2"/>
  <c r="T83" i="2"/>
  <c r="T87" i="2"/>
  <c r="T91" i="2"/>
  <c r="T95" i="2"/>
  <c r="T99" i="2"/>
  <c r="T103" i="2"/>
  <c r="T107" i="2"/>
  <c r="T111" i="2"/>
  <c r="T115" i="2"/>
  <c r="T119" i="2"/>
  <c r="T123" i="2"/>
  <c r="T127" i="2"/>
  <c r="T131" i="2"/>
  <c r="T135" i="2"/>
  <c r="T139" i="2"/>
  <c r="T143" i="2"/>
  <c r="T12" i="2"/>
  <c r="T154" i="2" s="1"/>
  <c r="T16" i="2"/>
  <c r="T158" i="2" s="1"/>
  <c r="T20" i="2"/>
  <c r="T162" i="2" s="1"/>
  <c r="T24" i="2"/>
  <c r="T166" i="2" s="1"/>
  <c r="T28" i="2"/>
  <c r="T170" i="2" s="1"/>
  <c r="T32" i="2"/>
  <c r="T174" i="2" s="1"/>
  <c r="T36" i="2"/>
  <c r="T178" i="2" s="1"/>
  <c r="T40" i="2"/>
  <c r="T182" i="2" s="1"/>
  <c r="T44" i="2"/>
  <c r="T186" i="2" s="1"/>
  <c r="T48" i="2"/>
  <c r="T190" i="2" s="1"/>
  <c r="T52" i="2"/>
  <c r="T194" i="2" s="1"/>
  <c r="T56" i="2"/>
  <c r="T198" i="2" s="1"/>
  <c r="T60" i="2"/>
  <c r="T202" i="2" s="1"/>
  <c r="T64" i="2"/>
  <c r="T206" i="2" s="1"/>
  <c r="T68" i="2"/>
  <c r="T210" i="2" s="1"/>
  <c r="T72" i="2"/>
  <c r="T214" i="2" s="1"/>
  <c r="T76" i="2"/>
  <c r="T218" i="2" s="1"/>
  <c r="T80" i="2"/>
  <c r="T222" i="2" s="1"/>
  <c r="T84" i="2"/>
  <c r="T226" i="2" s="1"/>
  <c r="T88" i="2"/>
  <c r="T230" i="2" s="1"/>
  <c r="T92" i="2"/>
  <c r="T234" i="2" s="1"/>
  <c r="T96" i="2"/>
  <c r="T238" i="2" s="1"/>
  <c r="T100" i="2"/>
  <c r="T242" i="2" s="1"/>
  <c r="T104" i="2"/>
  <c r="T246" i="2" s="1"/>
  <c r="T108" i="2"/>
  <c r="T250" i="2" s="1"/>
  <c r="T112" i="2"/>
  <c r="T254" i="2" s="1"/>
  <c r="T116" i="2"/>
  <c r="T258" i="2" s="1"/>
  <c r="T120" i="2"/>
  <c r="T262" i="2" s="1"/>
  <c r="T124" i="2"/>
  <c r="T266" i="2" s="1"/>
  <c r="T128" i="2"/>
  <c r="T270" i="2" s="1"/>
  <c r="T132" i="2"/>
  <c r="T274" i="2" s="1"/>
  <c r="T136" i="2"/>
  <c r="T278" i="2" s="1"/>
  <c r="T140" i="2"/>
  <c r="T282" i="2" s="1"/>
  <c r="T144" i="2"/>
  <c r="T13" i="2"/>
  <c r="T155" i="2" s="1"/>
  <c r="T17" i="2"/>
  <c r="T159" i="2" s="1"/>
  <c r="T21" i="2"/>
  <c r="T163" i="2" s="1"/>
  <c r="T25" i="2"/>
  <c r="T167" i="2" s="1"/>
  <c r="T29" i="2"/>
  <c r="T171" i="2" s="1"/>
  <c r="T33" i="2"/>
  <c r="T175" i="2" s="1"/>
  <c r="T37" i="2"/>
  <c r="T179" i="2" s="1"/>
  <c r="T41" i="2"/>
  <c r="T183" i="2" s="1"/>
  <c r="T45" i="2"/>
  <c r="T187" i="2" s="1"/>
  <c r="T49" i="2"/>
  <c r="T191" i="2" s="1"/>
  <c r="T53" i="2"/>
  <c r="T195" i="2" s="1"/>
  <c r="T57" i="2"/>
  <c r="T199" i="2" s="1"/>
  <c r="T61" i="2"/>
  <c r="T203" i="2" s="1"/>
  <c r="T65" i="2"/>
  <c r="T207" i="2" s="1"/>
  <c r="T69" i="2"/>
  <c r="T211" i="2" s="1"/>
  <c r="T73" i="2"/>
  <c r="T215" i="2" s="1"/>
  <c r="T77" i="2"/>
  <c r="T219" i="2" s="1"/>
  <c r="T81" i="2"/>
  <c r="T223" i="2" s="1"/>
  <c r="T85" i="2"/>
  <c r="T227" i="2" s="1"/>
  <c r="T89" i="2"/>
  <c r="T231" i="2" s="1"/>
  <c r="T93" i="2"/>
  <c r="T235" i="2" s="1"/>
  <c r="T97" i="2"/>
  <c r="T239" i="2" s="1"/>
  <c r="T101" i="2"/>
  <c r="T243" i="2" s="1"/>
  <c r="T105" i="2"/>
  <c r="T247" i="2" s="1"/>
  <c r="T109" i="2"/>
  <c r="T251" i="2" s="1"/>
  <c r="T113" i="2"/>
  <c r="T255" i="2" s="1"/>
  <c r="T117" i="2"/>
  <c r="T259" i="2" s="1"/>
  <c r="T121" i="2"/>
  <c r="T263" i="2" s="1"/>
  <c r="T125" i="2"/>
  <c r="T267" i="2" s="1"/>
  <c r="T129" i="2"/>
  <c r="T271" i="2" s="1"/>
  <c r="T133" i="2"/>
  <c r="T275" i="2" s="1"/>
  <c r="T137" i="2"/>
  <c r="T279" i="2" s="1"/>
  <c r="T141" i="2"/>
  <c r="T283" i="2" s="1"/>
  <c r="T10" i="2"/>
  <c r="T152" i="2" s="1"/>
  <c r="T14" i="2"/>
  <c r="T156" i="2" s="1"/>
  <c r="T18" i="2"/>
  <c r="T160" i="2" s="1"/>
  <c r="T22" i="2"/>
  <c r="T164" i="2" s="1"/>
  <c r="T26" i="2"/>
  <c r="T168" i="2" s="1"/>
  <c r="T30" i="2"/>
  <c r="T172" i="2" s="1"/>
  <c r="T34" i="2"/>
  <c r="T176" i="2" s="1"/>
  <c r="T38" i="2"/>
  <c r="T180" i="2" s="1"/>
  <c r="T42" i="2"/>
  <c r="T184" i="2" s="1"/>
  <c r="T46" i="2"/>
  <c r="T188" i="2" s="1"/>
  <c r="T50" i="2"/>
  <c r="T192" i="2" s="1"/>
  <c r="T54" i="2"/>
  <c r="T196" i="2" s="1"/>
  <c r="T58" i="2"/>
  <c r="T200" i="2" s="1"/>
  <c r="T62" i="2"/>
  <c r="T204" i="2" s="1"/>
  <c r="T66" i="2"/>
  <c r="T208" i="2" s="1"/>
  <c r="T70" i="2"/>
  <c r="T212" i="2" s="1"/>
  <c r="T74" i="2"/>
  <c r="T216" i="2" s="1"/>
  <c r="T78" i="2"/>
  <c r="T220" i="2" s="1"/>
  <c r="T82" i="2"/>
  <c r="T224" i="2" s="1"/>
  <c r="T86" i="2"/>
  <c r="T228" i="2" s="1"/>
  <c r="T90" i="2"/>
  <c r="T232" i="2" s="1"/>
  <c r="T94" i="2"/>
  <c r="T236" i="2" s="1"/>
  <c r="T98" i="2"/>
  <c r="T240" i="2" s="1"/>
  <c r="T102" i="2"/>
  <c r="T244" i="2" s="1"/>
  <c r="T106" i="2"/>
  <c r="T248" i="2" s="1"/>
  <c r="T110" i="2"/>
  <c r="T252" i="2" s="1"/>
  <c r="T114" i="2"/>
  <c r="T256" i="2" s="1"/>
  <c r="T118" i="2"/>
  <c r="T260" i="2" s="1"/>
  <c r="T122" i="2"/>
  <c r="T264" i="2" s="1"/>
  <c r="T126" i="2"/>
  <c r="T268" i="2" s="1"/>
  <c r="T130" i="2"/>
  <c r="T272" i="2" s="1"/>
  <c r="T134" i="2"/>
  <c r="T276" i="2" s="1"/>
  <c r="T138" i="2"/>
  <c r="T280" i="2" s="1"/>
  <c r="T142" i="2"/>
  <c r="T284" i="2" s="1"/>
  <c r="R11" i="2"/>
  <c r="R15" i="2"/>
  <c r="R19" i="2"/>
  <c r="R23" i="2"/>
  <c r="R27" i="2"/>
  <c r="R31" i="2"/>
  <c r="R35" i="2"/>
  <c r="R39" i="2"/>
  <c r="R43" i="2"/>
  <c r="R47" i="2"/>
  <c r="R51" i="2"/>
  <c r="R55" i="2"/>
  <c r="R59" i="2"/>
  <c r="R63" i="2"/>
  <c r="R67" i="2"/>
  <c r="R71" i="2"/>
  <c r="R75" i="2"/>
  <c r="R79" i="2"/>
  <c r="R83" i="2"/>
  <c r="R87" i="2"/>
  <c r="R91" i="2"/>
  <c r="R95" i="2"/>
  <c r="R99" i="2"/>
  <c r="R103" i="2"/>
  <c r="R107" i="2"/>
  <c r="R111" i="2"/>
  <c r="R115" i="2"/>
  <c r="R119" i="2"/>
  <c r="R123" i="2"/>
  <c r="R127" i="2"/>
  <c r="R131" i="2"/>
  <c r="R135" i="2"/>
  <c r="R139" i="2"/>
  <c r="R143" i="2"/>
  <c r="R12" i="2"/>
  <c r="R154" i="2" s="1"/>
  <c r="R16" i="2"/>
  <c r="R158" i="2" s="1"/>
  <c r="R20" i="2"/>
  <c r="R162" i="2" s="1"/>
  <c r="R24" i="2"/>
  <c r="R166" i="2" s="1"/>
  <c r="R28" i="2"/>
  <c r="R170" i="2" s="1"/>
  <c r="R32" i="2"/>
  <c r="R174" i="2" s="1"/>
  <c r="R36" i="2"/>
  <c r="R178" i="2" s="1"/>
  <c r="R40" i="2"/>
  <c r="R182" i="2" s="1"/>
  <c r="R44" i="2"/>
  <c r="R186" i="2" s="1"/>
  <c r="R48" i="2"/>
  <c r="R190" i="2" s="1"/>
  <c r="R52" i="2"/>
  <c r="R194" i="2" s="1"/>
  <c r="R56" i="2"/>
  <c r="R198" i="2" s="1"/>
  <c r="R60" i="2"/>
  <c r="R202" i="2" s="1"/>
  <c r="R64" i="2"/>
  <c r="R206" i="2" s="1"/>
  <c r="R68" i="2"/>
  <c r="R210" i="2" s="1"/>
  <c r="R72" i="2"/>
  <c r="R214" i="2" s="1"/>
  <c r="R76" i="2"/>
  <c r="R218" i="2" s="1"/>
  <c r="R80" i="2"/>
  <c r="R222" i="2" s="1"/>
  <c r="R84" i="2"/>
  <c r="R226" i="2" s="1"/>
  <c r="R88" i="2"/>
  <c r="R230" i="2" s="1"/>
  <c r="R92" i="2"/>
  <c r="R234" i="2" s="1"/>
  <c r="R96" i="2"/>
  <c r="R238" i="2" s="1"/>
  <c r="R100" i="2"/>
  <c r="R242" i="2" s="1"/>
  <c r="R104" i="2"/>
  <c r="R246" i="2" s="1"/>
  <c r="R108" i="2"/>
  <c r="R250" i="2" s="1"/>
  <c r="R112" i="2"/>
  <c r="R254" i="2" s="1"/>
  <c r="R116" i="2"/>
  <c r="R258" i="2" s="1"/>
  <c r="R120" i="2"/>
  <c r="R262" i="2" s="1"/>
  <c r="R124" i="2"/>
  <c r="R266" i="2" s="1"/>
  <c r="R128" i="2"/>
  <c r="R270" i="2" s="1"/>
  <c r="R132" i="2"/>
  <c r="R274" i="2" s="1"/>
  <c r="R136" i="2"/>
  <c r="R278" i="2" s="1"/>
  <c r="R140" i="2"/>
  <c r="R282" i="2" s="1"/>
  <c r="R144" i="2"/>
  <c r="R286" i="2" s="1"/>
  <c r="R13" i="2"/>
  <c r="R155" i="2" s="1"/>
  <c r="R17" i="2"/>
  <c r="R159" i="2" s="1"/>
  <c r="R21" i="2"/>
  <c r="R163" i="2" s="1"/>
  <c r="R25" i="2"/>
  <c r="R167" i="2" s="1"/>
  <c r="R29" i="2"/>
  <c r="R171" i="2" s="1"/>
  <c r="R33" i="2"/>
  <c r="R175" i="2" s="1"/>
  <c r="R37" i="2"/>
  <c r="R179" i="2" s="1"/>
  <c r="R41" i="2"/>
  <c r="R183" i="2" s="1"/>
  <c r="R45" i="2"/>
  <c r="R187" i="2" s="1"/>
  <c r="R49" i="2"/>
  <c r="R191" i="2" s="1"/>
  <c r="R53" i="2"/>
  <c r="R195" i="2" s="1"/>
  <c r="R57" i="2"/>
  <c r="R199" i="2" s="1"/>
  <c r="R61" i="2"/>
  <c r="R203" i="2" s="1"/>
  <c r="R65" i="2"/>
  <c r="R207" i="2" s="1"/>
  <c r="R69" i="2"/>
  <c r="R211" i="2" s="1"/>
  <c r="R73" i="2"/>
  <c r="R215" i="2" s="1"/>
  <c r="R77" i="2"/>
  <c r="R219" i="2" s="1"/>
  <c r="R81" i="2"/>
  <c r="R223" i="2" s="1"/>
  <c r="R85" i="2"/>
  <c r="R227" i="2" s="1"/>
  <c r="R89" i="2"/>
  <c r="R231" i="2" s="1"/>
  <c r="R93" i="2"/>
  <c r="R235" i="2" s="1"/>
  <c r="R97" i="2"/>
  <c r="R239" i="2" s="1"/>
  <c r="R101" i="2"/>
  <c r="R243" i="2" s="1"/>
  <c r="R105" i="2"/>
  <c r="R247" i="2" s="1"/>
  <c r="R109" i="2"/>
  <c r="R251" i="2" s="1"/>
  <c r="R113" i="2"/>
  <c r="R255" i="2" s="1"/>
  <c r="R117" i="2"/>
  <c r="R259" i="2" s="1"/>
  <c r="R121" i="2"/>
  <c r="R263" i="2" s="1"/>
  <c r="R125" i="2"/>
  <c r="R267" i="2" s="1"/>
  <c r="R129" i="2"/>
  <c r="R271" i="2" s="1"/>
  <c r="R133" i="2"/>
  <c r="R275" i="2" s="1"/>
  <c r="R137" i="2"/>
  <c r="R279" i="2" s="1"/>
  <c r="R141" i="2"/>
  <c r="R283" i="2" s="1"/>
  <c r="R145" i="2"/>
  <c r="R10" i="2"/>
  <c r="R152" i="2" s="1"/>
  <c r="R14" i="2"/>
  <c r="R156" i="2" s="1"/>
  <c r="R18" i="2"/>
  <c r="R160" i="2" s="1"/>
  <c r="R22" i="2"/>
  <c r="R164" i="2" s="1"/>
  <c r="R26" i="2"/>
  <c r="R168" i="2" s="1"/>
  <c r="R30" i="2"/>
  <c r="R172" i="2" s="1"/>
  <c r="R34" i="2"/>
  <c r="R176" i="2" s="1"/>
  <c r="R38" i="2"/>
  <c r="R180" i="2" s="1"/>
  <c r="R42" i="2"/>
  <c r="R184" i="2" s="1"/>
  <c r="R46" i="2"/>
  <c r="R188" i="2" s="1"/>
  <c r="R50" i="2"/>
  <c r="R192" i="2" s="1"/>
  <c r="R54" i="2"/>
  <c r="R196" i="2" s="1"/>
  <c r="R58" i="2"/>
  <c r="R200" i="2" s="1"/>
  <c r="R62" i="2"/>
  <c r="R204" i="2" s="1"/>
  <c r="R66" i="2"/>
  <c r="R208" i="2" s="1"/>
  <c r="R70" i="2"/>
  <c r="R212" i="2" s="1"/>
  <c r="R74" i="2"/>
  <c r="R216" i="2" s="1"/>
  <c r="R78" i="2"/>
  <c r="R220" i="2" s="1"/>
  <c r="R82" i="2"/>
  <c r="R224" i="2" s="1"/>
  <c r="R86" i="2"/>
  <c r="R228" i="2" s="1"/>
  <c r="R90" i="2"/>
  <c r="R232" i="2" s="1"/>
  <c r="R94" i="2"/>
  <c r="R236" i="2" s="1"/>
  <c r="R98" i="2"/>
  <c r="R240" i="2" s="1"/>
  <c r="R102" i="2"/>
  <c r="R244" i="2" s="1"/>
  <c r="R106" i="2"/>
  <c r="R248" i="2" s="1"/>
  <c r="R110" i="2"/>
  <c r="R252" i="2" s="1"/>
  <c r="R114" i="2"/>
  <c r="R256" i="2" s="1"/>
  <c r="R118" i="2"/>
  <c r="R260" i="2" s="1"/>
  <c r="R122" i="2"/>
  <c r="R264" i="2" s="1"/>
  <c r="R126" i="2"/>
  <c r="R268" i="2" s="1"/>
  <c r="R130" i="2"/>
  <c r="R272" i="2" s="1"/>
  <c r="R134" i="2"/>
  <c r="R276" i="2" s="1"/>
  <c r="R138" i="2"/>
  <c r="R280" i="2" s="1"/>
  <c r="R142" i="2"/>
  <c r="R284" i="2" s="1"/>
  <c r="Q11" i="2"/>
  <c r="Q15" i="2"/>
  <c r="Q19" i="2"/>
  <c r="Q23" i="2"/>
  <c r="Q27" i="2"/>
  <c r="Q31" i="2"/>
  <c r="Q35" i="2"/>
  <c r="Q39" i="2"/>
  <c r="Q43" i="2"/>
  <c r="Q47" i="2"/>
  <c r="Q51" i="2"/>
  <c r="Q55" i="2"/>
  <c r="Q59" i="2"/>
  <c r="Q63" i="2"/>
  <c r="Q67" i="2"/>
  <c r="Q71" i="2"/>
  <c r="Q75" i="2"/>
  <c r="Q79" i="2"/>
  <c r="Q83" i="2"/>
  <c r="Q87" i="2"/>
  <c r="Q91" i="2"/>
  <c r="Q95" i="2"/>
  <c r="Q99" i="2"/>
  <c r="Q103" i="2"/>
  <c r="Q107" i="2"/>
  <c r="Q111" i="2"/>
  <c r="Q115" i="2"/>
  <c r="Q119" i="2"/>
  <c r="Q123" i="2"/>
  <c r="Q127" i="2"/>
  <c r="Q131" i="2"/>
  <c r="Q135" i="2"/>
  <c r="Q139" i="2"/>
  <c r="Q143" i="2"/>
  <c r="Q12" i="2"/>
  <c r="Q154" i="2" s="1"/>
  <c r="Q16" i="2"/>
  <c r="Q158" i="2" s="1"/>
  <c r="Q20" i="2"/>
  <c r="Q162" i="2" s="1"/>
  <c r="Q24" i="2"/>
  <c r="Q166" i="2" s="1"/>
  <c r="Q28" i="2"/>
  <c r="Q170" i="2" s="1"/>
  <c r="Q32" i="2"/>
  <c r="Q174" i="2" s="1"/>
  <c r="Q36" i="2"/>
  <c r="Q178" i="2" s="1"/>
  <c r="Q40" i="2"/>
  <c r="Q182" i="2" s="1"/>
  <c r="Q44" i="2"/>
  <c r="Q186" i="2" s="1"/>
  <c r="Q48" i="2"/>
  <c r="Q190" i="2" s="1"/>
  <c r="Q52" i="2"/>
  <c r="Q194" i="2" s="1"/>
  <c r="Q56" i="2"/>
  <c r="Q198" i="2" s="1"/>
  <c r="Q60" i="2"/>
  <c r="Q202" i="2" s="1"/>
  <c r="Q64" i="2"/>
  <c r="Q206" i="2" s="1"/>
  <c r="Q68" i="2"/>
  <c r="Q210" i="2" s="1"/>
  <c r="Q72" i="2"/>
  <c r="Q214" i="2" s="1"/>
  <c r="Q76" i="2"/>
  <c r="Q218" i="2" s="1"/>
  <c r="Q80" i="2"/>
  <c r="Q222" i="2" s="1"/>
  <c r="Q84" i="2"/>
  <c r="Q226" i="2" s="1"/>
  <c r="Q88" i="2"/>
  <c r="Q230" i="2" s="1"/>
  <c r="Q92" i="2"/>
  <c r="Q234" i="2" s="1"/>
  <c r="Q96" i="2"/>
  <c r="Q238" i="2" s="1"/>
  <c r="Q100" i="2"/>
  <c r="Q242" i="2" s="1"/>
  <c r="Q104" i="2"/>
  <c r="Q246" i="2" s="1"/>
  <c r="Q108" i="2"/>
  <c r="Q250" i="2" s="1"/>
  <c r="Q112" i="2"/>
  <c r="Q254" i="2" s="1"/>
  <c r="Q116" i="2"/>
  <c r="Q258" i="2" s="1"/>
  <c r="Q120" i="2"/>
  <c r="Q262" i="2" s="1"/>
  <c r="Q124" i="2"/>
  <c r="Q266" i="2" s="1"/>
  <c r="Q128" i="2"/>
  <c r="Q270" i="2" s="1"/>
  <c r="Q132" i="2"/>
  <c r="Q274" i="2" s="1"/>
  <c r="Q136" i="2"/>
  <c r="Q278" i="2" s="1"/>
  <c r="Q140" i="2"/>
  <c r="Q282" i="2" s="1"/>
  <c r="Q144" i="2"/>
  <c r="Q286" i="2" s="1"/>
  <c r="Q13" i="2"/>
  <c r="Q155" i="2" s="1"/>
  <c r="Q17" i="2"/>
  <c r="Q159" i="2" s="1"/>
  <c r="Q21" i="2"/>
  <c r="Q163" i="2" s="1"/>
  <c r="Q25" i="2"/>
  <c r="Q167" i="2" s="1"/>
  <c r="Q29" i="2"/>
  <c r="Q171" i="2" s="1"/>
  <c r="Q33" i="2"/>
  <c r="Q175" i="2" s="1"/>
  <c r="Q37" i="2"/>
  <c r="Q179" i="2" s="1"/>
  <c r="Q41" i="2"/>
  <c r="Q183" i="2" s="1"/>
  <c r="Q45" i="2"/>
  <c r="Q187" i="2" s="1"/>
  <c r="Q49" i="2"/>
  <c r="Q191" i="2" s="1"/>
  <c r="Q53" i="2"/>
  <c r="Q195" i="2" s="1"/>
  <c r="Q57" i="2"/>
  <c r="Q199" i="2" s="1"/>
  <c r="Q61" i="2"/>
  <c r="Q203" i="2" s="1"/>
  <c r="Q65" i="2"/>
  <c r="Q207" i="2" s="1"/>
  <c r="Q69" i="2"/>
  <c r="Q211" i="2" s="1"/>
  <c r="Q73" i="2"/>
  <c r="Q215" i="2" s="1"/>
  <c r="Q77" i="2"/>
  <c r="Q219" i="2" s="1"/>
  <c r="Q81" i="2"/>
  <c r="Q223" i="2" s="1"/>
  <c r="Q85" i="2"/>
  <c r="Q227" i="2" s="1"/>
  <c r="Q89" i="2"/>
  <c r="Q231" i="2" s="1"/>
  <c r="Q93" i="2"/>
  <c r="Q235" i="2" s="1"/>
  <c r="Q97" i="2"/>
  <c r="Q239" i="2" s="1"/>
  <c r="Q101" i="2"/>
  <c r="Q243" i="2" s="1"/>
  <c r="Q105" i="2"/>
  <c r="Q247" i="2" s="1"/>
  <c r="Q109" i="2"/>
  <c r="Q251" i="2" s="1"/>
  <c r="Q113" i="2"/>
  <c r="Q255" i="2" s="1"/>
  <c r="Q117" i="2"/>
  <c r="Q259" i="2" s="1"/>
  <c r="Q121" i="2"/>
  <c r="Q263" i="2" s="1"/>
  <c r="Q125" i="2"/>
  <c r="Q267" i="2" s="1"/>
  <c r="Q129" i="2"/>
  <c r="Q271" i="2" s="1"/>
  <c r="Q133" i="2"/>
  <c r="Q275" i="2" s="1"/>
  <c r="Q137" i="2"/>
  <c r="Q279" i="2" s="1"/>
  <c r="Q141" i="2"/>
  <c r="Q283" i="2" s="1"/>
  <c r="Q145" i="2"/>
  <c r="Q10" i="2"/>
  <c r="Q152" i="2" s="1"/>
  <c r="Q14" i="2"/>
  <c r="Q156" i="2" s="1"/>
  <c r="Q18" i="2"/>
  <c r="Q160" i="2" s="1"/>
  <c r="Q22" i="2"/>
  <c r="Q164" i="2" s="1"/>
  <c r="Q26" i="2"/>
  <c r="Q168" i="2" s="1"/>
  <c r="Q30" i="2"/>
  <c r="Q172" i="2" s="1"/>
  <c r="Q34" i="2"/>
  <c r="Q176" i="2" s="1"/>
  <c r="Q38" i="2"/>
  <c r="Q180" i="2" s="1"/>
  <c r="Q42" i="2"/>
  <c r="Q184" i="2" s="1"/>
  <c r="Q46" i="2"/>
  <c r="Q188" i="2" s="1"/>
  <c r="Q50" i="2"/>
  <c r="Q192" i="2" s="1"/>
  <c r="Q54" i="2"/>
  <c r="Q196" i="2" s="1"/>
  <c r="Q58" i="2"/>
  <c r="Q200" i="2" s="1"/>
  <c r="Q62" i="2"/>
  <c r="Q204" i="2" s="1"/>
  <c r="Q66" i="2"/>
  <c r="Q208" i="2" s="1"/>
  <c r="Q70" i="2"/>
  <c r="Q212" i="2" s="1"/>
  <c r="Q74" i="2"/>
  <c r="Q216" i="2" s="1"/>
  <c r="Q78" i="2"/>
  <c r="Q220" i="2" s="1"/>
  <c r="Q82" i="2"/>
  <c r="Q224" i="2" s="1"/>
  <c r="Q86" i="2"/>
  <c r="Q228" i="2" s="1"/>
  <c r="Q90" i="2"/>
  <c r="Q232" i="2" s="1"/>
  <c r="Q94" i="2"/>
  <c r="Q236" i="2" s="1"/>
  <c r="Q98" i="2"/>
  <c r="Q240" i="2" s="1"/>
  <c r="Q102" i="2"/>
  <c r="Q244" i="2" s="1"/>
  <c r="Q106" i="2"/>
  <c r="Q248" i="2" s="1"/>
  <c r="Q110" i="2"/>
  <c r="Q252" i="2" s="1"/>
  <c r="Q114" i="2"/>
  <c r="Q256" i="2" s="1"/>
  <c r="Q118" i="2"/>
  <c r="Q260" i="2" s="1"/>
  <c r="Q122" i="2"/>
  <c r="Q264" i="2" s="1"/>
  <c r="Q126" i="2"/>
  <c r="Q268" i="2" s="1"/>
  <c r="Q130" i="2"/>
  <c r="Q272" i="2" s="1"/>
  <c r="Q134" i="2"/>
  <c r="Q276" i="2" s="1"/>
  <c r="Q138" i="2"/>
  <c r="Q280" i="2" s="1"/>
  <c r="Q142" i="2"/>
  <c r="Q284" i="2" s="1"/>
  <c r="P11" i="2"/>
  <c r="P15" i="2"/>
  <c r="P19" i="2"/>
  <c r="P23" i="2"/>
  <c r="P27" i="2"/>
  <c r="P31" i="2"/>
  <c r="P35" i="2"/>
  <c r="P39" i="2"/>
  <c r="P43" i="2"/>
  <c r="P47" i="2"/>
  <c r="P51" i="2"/>
  <c r="P55" i="2"/>
  <c r="P59" i="2"/>
  <c r="P63" i="2"/>
  <c r="P67" i="2"/>
  <c r="P71" i="2"/>
  <c r="P75" i="2"/>
  <c r="P79" i="2"/>
  <c r="P83" i="2"/>
  <c r="P87" i="2"/>
  <c r="P91" i="2"/>
  <c r="P95" i="2"/>
  <c r="P99" i="2"/>
  <c r="P103" i="2"/>
  <c r="P107" i="2"/>
  <c r="P111" i="2"/>
  <c r="P115" i="2"/>
  <c r="P119" i="2"/>
  <c r="P123" i="2"/>
  <c r="P127" i="2"/>
  <c r="P131" i="2"/>
  <c r="P12" i="2"/>
  <c r="P154" i="2" s="1"/>
  <c r="P16" i="2"/>
  <c r="P158" i="2" s="1"/>
  <c r="P20" i="2"/>
  <c r="P162" i="2" s="1"/>
  <c r="P24" i="2"/>
  <c r="P166" i="2" s="1"/>
  <c r="P28" i="2"/>
  <c r="P170" i="2" s="1"/>
  <c r="P32" i="2"/>
  <c r="P174" i="2" s="1"/>
  <c r="P36" i="2"/>
  <c r="P178" i="2" s="1"/>
  <c r="P40" i="2"/>
  <c r="P182" i="2" s="1"/>
  <c r="P44" i="2"/>
  <c r="P186" i="2" s="1"/>
  <c r="P48" i="2"/>
  <c r="P190" i="2" s="1"/>
  <c r="P52" i="2"/>
  <c r="P194" i="2" s="1"/>
  <c r="P56" i="2"/>
  <c r="P198" i="2" s="1"/>
  <c r="P60" i="2"/>
  <c r="P202" i="2" s="1"/>
  <c r="P64" i="2"/>
  <c r="P206" i="2" s="1"/>
  <c r="P68" i="2"/>
  <c r="P210" i="2" s="1"/>
  <c r="P72" i="2"/>
  <c r="P214" i="2" s="1"/>
  <c r="P76" i="2"/>
  <c r="P218" i="2" s="1"/>
  <c r="P80" i="2"/>
  <c r="P222" i="2" s="1"/>
  <c r="P84" i="2"/>
  <c r="P226" i="2" s="1"/>
  <c r="P88" i="2"/>
  <c r="P230" i="2" s="1"/>
  <c r="P92" i="2"/>
  <c r="P234" i="2" s="1"/>
  <c r="P96" i="2"/>
  <c r="P238" i="2" s="1"/>
  <c r="P100" i="2"/>
  <c r="P242" i="2" s="1"/>
  <c r="P104" i="2"/>
  <c r="P246" i="2" s="1"/>
  <c r="P108" i="2"/>
  <c r="P250" i="2" s="1"/>
  <c r="P112" i="2"/>
  <c r="P254" i="2" s="1"/>
  <c r="P116" i="2"/>
  <c r="P258" i="2" s="1"/>
  <c r="P120" i="2"/>
  <c r="P262" i="2" s="1"/>
  <c r="P124" i="2"/>
  <c r="P266" i="2" s="1"/>
  <c r="P128" i="2"/>
  <c r="P270" i="2" s="1"/>
  <c r="P132" i="2"/>
  <c r="P274" i="2" s="1"/>
  <c r="P13" i="2"/>
  <c r="P155" i="2" s="1"/>
  <c r="P17" i="2"/>
  <c r="P159" i="2" s="1"/>
  <c r="P21" i="2"/>
  <c r="P163" i="2" s="1"/>
  <c r="P25" i="2"/>
  <c r="P167" i="2" s="1"/>
  <c r="P29" i="2"/>
  <c r="P171" i="2" s="1"/>
  <c r="P33" i="2"/>
  <c r="P175" i="2" s="1"/>
  <c r="P37" i="2"/>
  <c r="P179" i="2" s="1"/>
  <c r="P41" i="2"/>
  <c r="P183" i="2" s="1"/>
  <c r="P45" i="2"/>
  <c r="P187" i="2" s="1"/>
  <c r="P49" i="2"/>
  <c r="P191" i="2" s="1"/>
  <c r="P53" i="2"/>
  <c r="P195" i="2" s="1"/>
  <c r="P57" i="2"/>
  <c r="P199" i="2" s="1"/>
  <c r="P61" i="2"/>
  <c r="P203" i="2" s="1"/>
  <c r="P65" i="2"/>
  <c r="P207" i="2" s="1"/>
  <c r="P69" i="2"/>
  <c r="P211" i="2" s="1"/>
  <c r="P73" i="2"/>
  <c r="P215" i="2" s="1"/>
  <c r="P77" i="2"/>
  <c r="P219" i="2" s="1"/>
  <c r="P81" i="2"/>
  <c r="P223" i="2" s="1"/>
  <c r="P85" i="2"/>
  <c r="P227" i="2" s="1"/>
  <c r="P89" i="2"/>
  <c r="P231" i="2" s="1"/>
  <c r="P93" i="2"/>
  <c r="P235" i="2" s="1"/>
  <c r="P97" i="2"/>
  <c r="P239" i="2" s="1"/>
  <c r="P101" i="2"/>
  <c r="P243" i="2" s="1"/>
  <c r="P105" i="2"/>
  <c r="P247" i="2" s="1"/>
  <c r="P109" i="2"/>
  <c r="P251" i="2" s="1"/>
  <c r="P113" i="2"/>
  <c r="P255" i="2" s="1"/>
  <c r="P117" i="2"/>
  <c r="P259" i="2" s="1"/>
  <c r="P121" i="2"/>
  <c r="P263" i="2" s="1"/>
  <c r="P125" i="2"/>
  <c r="P267" i="2" s="1"/>
  <c r="P129" i="2"/>
  <c r="P271" i="2" s="1"/>
  <c r="P133" i="2"/>
  <c r="P275" i="2" s="1"/>
  <c r="P18" i="2"/>
  <c r="P160" i="2" s="1"/>
  <c r="P34" i="2"/>
  <c r="P176" i="2" s="1"/>
  <c r="P50" i="2"/>
  <c r="P192" i="2" s="1"/>
  <c r="P66" i="2"/>
  <c r="P208" i="2" s="1"/>
  <c r="P82" i="2"/>
  <c r="P224" i="2" s="1"/>
  <c r="P98" i="2"/>
  <c r="P240" i="2" s="1"/>
  <c r="P114" i="2"/>
  <c r="P256" i="2" s="1"/>
  <c r="P130" i="2"/>
  <c r="P272" i="2" s="1"/>
  <c r="P22" i="2"/>
  <c r="P164" i="2" s="1"/>
  <c r="P38" i="2"/>
  <c r="P180" i="2" s="1"/>
  <c r="P54" i="2"/>
  <c r="P196" i="2" s="1"/>
  <c r="P70" i="2"/>
  <c r="P212" i="2" s="1"/>
  <c r="P86" i="2"/>
  <c r="P228" i="2" s="1"/>
  <c r="P102" i="2"/>
  <c r="P244" i="2" s="1"/>
  <c r="P118" i="2"/>
  <c r="P260" i="2" s="1"/>
  <c r="P134" i="2"/>
  <c r="P10" i="2"/>
  <c r="P152" i="2" s="1"/>
  <c r="P26" i="2"/>
  <c r="P168" i="2" s="1"/>
  <c r="P42" i="2"/>
  <c r="P184" i="2" s="1"/>
  <c r="P58" i="2"/>
  <c r="P200" i="2" s="1"/>
  <c r="P74" i="2"/>
  <c r="P216" i="2" s="1"/>
  <c r="P90" i="2"/>
  <c r="P232" i="2" s="1"/>
  <c r="P106" i="2"/>
  <c r="P248" i="2" s="1"/>
  <c r="P122" i="2"/>
  <c r="P264" i="2" s="1"/>
  <c r="P14" i="2"/>
  <c r="P156" i="2" s="1"/>
  <c r="P30" i="2"/>
  <c r="P172" i="2" s="1"/>
  <c r="P46" i="2"/>
  <c r="P188" i="2" s="1"/>
  <c r="P62" i="2"/>
  <c r="P204" i="2" s="1"/>
  <c r="P78" i="2"/>
  <c r="P220" i="2" s="1"/>
  <c r="P94" i="2"/>
  <c r="P236" i="2" s="1"/>
  <c r="P110" i="2"/>
  <c r="P252" i="2" s="1"/>
  <c r="P126" i="2"/>
  <c r="P268" i="2" s="1"/>
  <c r="O11" i="2"/>
  <c r="O15" i="2"/>
  <c r="O19" i="2"/>
  <c r="O23" i="2"/>
  <c r="O27" i="2"/>
  <c r="O31" i="2"/>
  <c r="O35" i="2"/>
  <c r="O39" i="2"/>
  <c r="O43" i="2"/>
  <c r="O47" i="2"/>
  <c r="O51" i="2"/>
  <c r="O55" i="2"/>
  <c r="O59" i="2"/>
  <c r="O63" i="2"/>
  <c r="O67" i="2"/>
  <c r="O71" i="2"/>
  <c r="O75" i="2"/>
  <c r="O79" i="2"/>
  <c r="O83" i="2"/>
  <c r="O87" i="2"/>
  <c r="O91" i="2"/>
  <c r="O95" i="2"/>
  <c r="O99" i="2"/>
  <c r="O103" i="2"/>
  <c r="O107" i="2"/>
  <c r="O111" i="2"/>
  <c r="O115" i="2"/>
  <c r="O119" i="2"/>
  <c r="O123" i="2"/>
  <c r="O127" i="2"/>
  <c r="O131" i="2"/>
  <c r="O135" i="2"/>
  <c r="O139" i="2"/>
  <c r="O143" i="2"/>
  <c r="O12" i="2"/>
  <c r="O154" i="2" s="1"/>
  <c r="O16" i="2"/>
  <c r="O158" i="2" s="1"/>
  <c r="O20" i="2"/>
  <c r="O162" i="2" s="1"/>
  <c r="O24" i="2"/>
  <c r="O166" i="2" s="1"/>
  <c r="O28" i="2"/>
  <c r="O170" i="2" s="1"/>
  <c r="O32" i="2"/>
  <c r="O174" i="2" s="1"/>
  <c r="O36" i="2"/>
  <c r="O178" i="2" s="1"/>
  <c r="O40" i="2"/>
  <c r="O182" i="2" s="1"/>
  <c r="O44" i="2"/>
  <c r="O186" i="2" s="1"/>
  <c r="O48" i="2"/>
  <c r="O190" i="2" s="1"/>
  <c r="O52" i="2"/>
  <c r="O194" i="2" s="1"/>
  <c r="O56" i="2"/>
  <c r="O198" i="2" s="1"/>
  <c r="O60" i="2"/>
  <c r="O202" i="2" s="1"/>
  <c r="O64" i="2"/>
  <c r="O206" i="2" s="1"/>
  <c r="O68" i="2"/>
  <c r="O210" i="2" s="1"/>
  <c r="O72" i="2"/>
  <c r="O214" i="2" s="1"/>
  <c r="O76" i="2"/>
  <c r="O218" i="2" s="1"/>
  <c r="O80" i="2"/>
  <c r="O222" i="2" s="1"/>
  <c r="O84" i="2"/>
  <c r="O226" i="2" s="1"/>
  <c r="O88" i="2"/>
  <c r="O230" i="2" s="1"/>
  <c r="O92" i="2"/>
  <c r="O234" i="2" s="1"/>
  <c r="O96" i="2"/>
  <c r="O238" i="2" s="1"/>
  <c r="O100" i="2"/>
  <c r="O242" i="2" s="1"/>
  <c r="O104" i="2"/>
  <c r="O246" i="2" s="1"/>
  <c r="O108" i="2"/>
  <c r="O250" i="2" s="1"/>
  <c r="O112" i="2"/>
  <c r="O254" i="2" s="1"/>
  <c r="O116" i="2"/>
  <c r="O258" i="2" s="1"/>
  <c r="O120" i="2"/>
  <c r="O262" i="2" s="1"/>
  <c r="O124" i="2"/>
  <c r="O266" i="2" s="1"/>
  <c r="O128" i="2"/>
  <c r="O270" i="2" s="1"/>
  <c r="O132" i="2"/>
  <c r="O274" i="2" s="1"/>
  <c r="O136" i="2"/>
  <c r="O278" i="2" s="1"/>
  <c r="O140" i="2"/>
  <c r="O282" i="2" s="1"/>
  <c r="O10" i="2"/>
  <c r="O152" i="2" s="1"/>
  <c r="O13" i="2"/>
  <c r="O155" i="2" s="1"/>
  <c r="O17" i="2"/>
  <c r="O159" i="2" s="1"/>
  <c r="O21" i="2"/>
  <c r="O163" i="2" s="1"/>
  <c r="O25" i="2"/>
  <c r="O167" i="2" s="1"/>
  <c r="O29" i="2"/>
  <c r="O171" i="2" s="1"/>
  <c r="O33" i="2"/>
  <c r="O175" i="2" s="1"/>
  <c r="O37" i="2"/>
  <c r="O179" i="2" s="1"/>
  <c r="O41" i="2"/>
  <c r="O183" i="2" s="1"/>
  <c r="O45" i="2"/>
  <c r="O187" i="2" s="1"/>
  <c r="O49" i="2"/>
  <c r="O191" i="2" s="1"/>
  <c r="O53" i="2"/>
  <c r="O195" i="2" s="1"/>
  <c r="O57" i="2"/>
  <c r="O199" i="2" s="1"/>
  <c r="O61" i="2"/>
  <c r="O203" i="2" s="1"/>
  <c r="O65" i="2"/>
  <c r="O207" i="2" s="1"/>
  <c r="O69" i="2"/>
  <c r="O211" i="2" s="1"/>
  <c r="O73" i="2"/>
  <c r="O215" i="2" s="1"/>
  <c r="O77" i="2"/>
  <c r="O219" i="2" s="1"/>
  <c r="O81" i="2"/>
  <c r="O223" i="2" s="1"/>
  <c r="O85" i="2"/>
  <c r="O227" i="2" s="1"/>
  <c r="O89" i="2"/>
  <c r="O231" i="2" s="1"/>
  <c r="O93" i="2"/>
  <c r="O235" i="2" s="1"/>
  <c r="O97" i="2"/>
  <c r="O239" i="2" s="1"/>
  <c r="O101" i="2"/>
  <c r="O243" i="2" s="1"/>
  <c r="O105" i="2"/>
  <c r="O247" i="2" s="1"/>
  <c r="O109" i="2"/>
  <c r="O251" i="2" s="1"/>
  <c r="O113" i="2"/>
  <c r="O255" i="2" s="1"/>
  <c r="O117" i="2"/>
  <c r="O259" i="2" s="1"/>
  <c r="O121" i="2"/>
  <c r="O263" i="2" s="1"/>
  <c r="O125" i="2"/>
  <c r="O267" i="2" s="1"/>
  <c r="O129" i="2"/>
  <c r="O271" i="2" s="1"/>
  <c r="O133" i="2"/>
  <c r="O275" i="2" s="1"/>
  <c r="O137" i="2"/>
  <c r="O279" i="2" s="1"/>
  <c r="O141" i="2"/>
  <c r="O283" i="2" s="1"/>
  <c r="O18" i="2"/>
  <c r="O160" i="2" s="1"/>
  <c r="O34" i="2"/>
  <c r="O176" i="2" s="1"/>
  <c r="O50" i="2"/>
  <c r="O192" i="2" s="1"/>
  <c r="O66" i="2"/>
  <c r="O208" i="2" s="1"/>
  <c r="O82" i="2"/>
  <c r="O224" i="2" s="1"/>
  <c r="O98" i="2"/>
  <c r="O240" i="2" s="1"/>
  <c r="O114" i="2"/>
  <c r="O256" i="2" s="1"/>
  <c r="O130" i="2"/>
  <c r="O272" i="2" s="1"/>
  <c r="O46" i="2"/>
  <c r="O188" i="2" s="1"/>
  <c r="O22" i="2"/>
  <c r="O164" i="2" s="1"/>
  <c r="O38" i="2"/>
  <c r="O180" i="2" s="1"/>
  <c r="O54" i="2"/>
  <c r="O196" i="2" s="1"/>
  <c r="O70" i="2"/>
  <c r="O212" i="2" s="1"/>
  <c r="O86" i="2"/>
  <c r="O228" i="2" s="1"/>
  <c r="O102" i="2"/>
  <c r="O244" i="2" s="1"/>
  <c r="O118" i="2"/>
  <c r="O260" i="2" s="1"/>
  <c r="O134" i="2"/>
  <c r="O276" i="2" s="1"/>
  <c r="O62" i="2"/>
  <c r="O204" i="2" s="1"/>
  <c r="O142" i="2"/>
  <c r="O284" i="2" s="1"/>
  <c r="O26" i="2"/>
  <c r="O168" i="2" s="1"/>
  <c r="O42" i="2"/>
  <c r="O184" i="2" s="1"/>
  <c r="O58" i="2"/>
  <c r="O200" i="2" s="1"/>
  <c r="O74" i="2"/>
  <c r="O216" i="2" s="1"/>
  <c r="O90" i="2"/>
  <c r="O232" i="2" s="1"/>
  <c r="O106" i="2"/>
  <c r="O248" i="2" s="1"/>
  <c r="O122" i="2"/>
  <c r="O264" i="2" s="1"/>
  <c r="O138" i="2"/>
  <c r="O280" i="2" s="1"/>
  <c r="O14" i="2"/>
  <c r="O156" i="2" s="1"/>
  <c r="O30" i="2"/>
  <c r="O172" i="2" s="1"/>
  <c r="O78" i="2"/>
  <c r="O220" i="2" s="1"/>
  <c r="O94" i="2"/>
  <c r="O236" i="2" s="1"/>
  <c r="O110" i="2"/>
  <c r="O252" i="2" s="1"/>
  <c r="O126" i="2"/>
  <c r="O268" i="2" s="1"/>
  <c r="N12" i="2"/>
  <c r="N20" i="2"/>
  <c r="N24" i="2"/>
  <c r="N32" i="2"/>
  <c r="N40" i="2"/>
  <c r="N44" i="2"/>
  <c r="N52" i="2"/>
  <c r="N60" i="2"/>
  <c r="N64" i="2"/>
  <c r="N72" i="2"/>
  <c r="N76" i="2"/>
  <c r="N80" i="2"/>
  <c r="N84" i="2"/>
  <c r="N92" i="2"/>
  <c r="N96" i="2"/>
  <c r="N100" i="2"/>
  <c r="N104" i="2"/>
  <c r="N112" i="2"/>
  <c r="N116" i="2"/>
  <c r="N120" i="2"/>
  <c r="N124" i="2"/>
  <c r="N132" i="2"/>
  <c r="N136" i="2"/>
  <c r="N144" i="2"/>
  <c r="N15" i="2"/>
  <c r="N27" i="2"/>
  <c r="N39" i="2"/>
  <c r="N47" i="2"/>
  <c r="N67" i="2"/>
  <c r="N79" i="2"/>
  <c r="N99" i="2"/>
  <c r="N139" i="2"/>
  <c r="N10" i="2"/>
  <c r="N152" i="2" s="1"/>
  <c r="N17" i="2"/>
  <c r="N21" i="2"/>
  <c r="N25" i="2"/>
  <c r="N167" i="2" s="1"/>
  <c r="N29" i="2"/>
  <c r="N37" i="2"/>
  <c r="N41" i="2"/>
  <c r="N49" i="2"/>
  <c r="N53" i="2"/>
  <c r="N195" i="2" s="1"/>
  <c r="N57" i="2"/>
  <c r="N61" i="2"/>
  <c r="N203" i="2" s="1"/>
  <c r="N69" i="2"/>
  <c r="N81" i="2"/>
  <c r="N89" i="2"/>
  <c r="N93" i="2"/>
  <c r="N97" i="2"/>
  <c r="N239" i="2" s="1"/>
  <c r="N101" i="2"/>
  <c r="N109" i="2"/>
  <c r="N113" i="2"/>
  <c r="N117" i="2"/>
  <c r="N259" i="2" s="1"/>
  <c r="N121" i="2"/>
  <c r="N125" i="2"/>
  <c r="N267" i="2" s="1"/>
  <c r="N129" i="2"/>
  <c r="N133" i="2"/>
  <c r="N275" i="2" s="1"/>
  <c r="N141" i="2"/>
  <c r="N145" i="2"/>
  <c r="N287" i="2" s="1"/>
  <c r="N11" i="2"/>
  <c r="N153" i="2" s="1"/>
  <c r="N23" i="2"/>
  <c r="N35" i="2"/>
  <c r="N63" i="2"/>
  <c r="N75" i="2"/>
  <c r="N87" i="2"/>
  <c r="N103" i="2"/>
  <c r="N115" i="2"/>
  <c r="N127" i="2"/>
  <c r="N143" i="2"/>
  <c r="N14" i="2"/>
  <c r="N18" i="2"/>
  <c r="N26" i="2"/>
  <c r="N168" i="2" s="1"/>
  <c r="N30" i="2"/>
  <c r="N34" i="2"/>
  <c r="N38" i="2"/>
  <c r="N180" i="2" s="1"/>
  <c r="N46" i="2"/>
  <c r="N54" i="2"/>
  <c r="N196" i="2" s="1"/>
  <c r="N58" i="2"/>
  <c r="N62" i="2"/>
  <c r="N204" i="2" s="1"/>
  <c r="N66" i="2"/>
  <c r="N70" i="2"/>
  <c r="N212" i="2" s="1"/>
  <c r="N74" i="2"/>
  <c r="N78" i="2"/>
  <c r="N86" i="2"/>
  <c r="N90" i="2"/>
  <c r="N98" i="2"/>
  <c r="N240" i="2" s="1"/>
  <c r="N106" i="2"/>
  <c r="N118" i="2"/>
  <c r="N126" i="2"/>
  <c r="N268" i="2" s="1"/>
  <c r="N130" i="2"/>
  <c r="N134" i="2"/>
  <c r="N276" i="2" s="1"/>
  <c r="N138" i="2"/>
  <c r="N142" i="2"/>
  <c r="N284" i="2" s="1"/>
  <c r="N146" i="2"/>
  <c r="N288" i="2" s="1"/>
  <c r="N43" i="2"/>
  <c r="N55" i="2"/>
  <c r="N71" i="2"/>
  <c r="N213" i="2" s="1"/>
  <c r="N83" i="2"/>
  <c r="N95" i="2"/>
  <c r="N107" i="2"/>
  <c r="N135" i="2"/>
  <c r="N277" i="2" s="1"/>
  <c r="M11" i="2"/>
  <c r="M15" i="2"/>
  <c r="M19" i="2"/>
  <c r="M23" i="2"/>
  <c r="M27" i="2"/>
  <c r="M31" i="2"/>
  <c r="M35" i="2"/>
  <c r="M39" i="2"/>
  <c r="M43" i="2"/>
  <c r="M47" i="2"/>
  <c r="M51" i="2"/>
  <c r="M55" i="2"/>
  <c r="M59" i="2"/>
  <c r="M63" i="2"/>
  <c r="M67" i="2"/>
  <c r="M71" i="2"/>
  <c r="M75" i="2"/>
  <c r="M79" i="2"/>
  <c r="M83" i="2"/>
  <c r="M87" i="2"/>
  <c r="M91" i="2"/>
  <c r="M95" i="2"/>
  <c r="M99" i="2"/>
  <c r="M103" i="2"/>
  <c r="M107" i="2"/>
  <c r="M111" i="2"/>
  <c r="M115" i="2"/>
  <c r="M119" i="2"/>
  <c r="M123" i="2"/>
  <c r="M127" i="2"/>
  <c r="M131" i="2"/>
  <c r="M135" i="2"/>
  <c r="M139" i="2"/>
  <c r="M143" i="2"/>
  <c r="M12" i="2"/>
  <c r="M154" i="2" s="1"/>
  <c r="M16" i="2"/>
  <c r="M158" i="2" s="1"/>
  <c r="M20" i="2"/>
  <c r="M162" i="2" s="1"/>
  <c r="M24" i="2"/>
  <c r="M166" i="2" s="1"/>
  <c r="M28" i="2"/>
  <c r="M170" i="2" s="1"/>
  <c r="M32" i="2"/>
  <c r="M174" i="2" s="1"/>
  <c r="M36" i="2"/>
  <c r="M178" i="2" s="1"/>
  <c r="M40" i="2"/>
  <c r="M182" i="2" s="1"/>
  <c r="M44" i="2"/>
  <c r="M186" i="2" s="1"/>
  <c r="M48" i="2"/>
  <c r="M190" i="2" s="1"/>
  <c r="M52" i="2"/>
  <c r="M194" i="2" s="1"/>
  <c r="M56" i="2"/>
  <c r="M198" i="2" s="1"/>
  <c r="M60" i="2"/>
  <c r="M202" i="2" s="1"/>
  <c r="M64" i="2"/>
  <c r="M206" i="2" s="1"/>
  <c r="M68" i="2"/>
  <c r="M210" i="2" s="1"/>
  <c r="M72" i="2"/>
  <c r="M214" i="2" s="1"/>
  <c r="M76" i="2"/>
  <c r="M218" i="2" s="1"/>
  <c r="M80" i="2"/>
  <c r="M222" i="2" s="1"/>
  <c r="M84" i="2"/>
  <c r="M226" i="2" s="1"/>
  <c r="M88" i="2"/>
  <c r="M230" i="2" s="1"/>
  <c r="M92" i="2"/>
  <c r="M234" i="2" s="1"/>
  <c r="M96" i="2"/>
  <c r="M238" i="2" s="1"/>
  <c r="M100" i="2"/>
  <c r="M242" i="2" s="1"/>
  <c r="M104" i="2"/>
  <c r="M246" i="2" s="1"/>
  <c r="M108" i="2"/>
  <c r="M250" i="2" s="1"/>
  <c r="M112" i="2"/>
  <c r="M254" i="2" s="1"/>
  <c r="M116" i="2"/>
  <c r="M258" i="2" s="1"/>
  <c r="M120" i="2"/>
  <c r="M262" i="2" s="1"/>
  <c r="M124" i="2"/>
  <c r="M266" i="2" s="1"/>
  <c r="M128" i="2"/>
  <c r="M270" i="2" s="1"/>
  <c r="M132" i="2"/>
  <c r="M274" i="2" s="1"/>
  <c r="M136" i="2"/>
  <c r="M278" i="2" s="1"/>
  <c r="M140" i="2"/>
  <c r="M282" i="2" s="1"/>
  <c r="M144" i="2"/>
  <c r="M286" i="2" s="1"/>
  <c r="M13" i="2"/>
  <c r="M155" i="2" s="1"/>
  <c r="M17" i="2"/>
  <c r="M159" i="2" s="1"/>
  <c r="M21" i="2"/>
  <c r="M163" i="2" s="1"/>
  <c r="M25" i="2"/>
  <c r="M167" i="2" s="1"/>
  <c r="M29" i="2"/>
  <c r="M171" i="2" s="1"/>
  <c r="M33" i="2"/>
  <c r="M175" i="2" s="1"/>
  <c r="M37" i="2"/>
  <c r="M179" i="2" s="1"/>
  <c r="M41" i="2"/>
  <c r="M183" i="2" s="1"/>
  <c r="M45" i="2"/>
  <c r="M187" i="2" s="1"/>
  <c r="M49" i="2"/>
  <c r="M191" i="2" s="1"/>
  <c r="M53" i="2"/>
  <c r="M195" i="2" s="1"/>
  <c r="M57" i="2"/>
  <c r="M199" i="2" s="1"/>
  <c r="M61" i="2"/>
  <c r="M203" i="2" s="1"/>
  <c r="M65" i="2"/>
  <c r="M207" i="2" s="1"/>
  <c r="M69" i="2"/>
  <c r="M211" i="2" s="1"/>
  <c r="M73" i="2"/>
  <c r="M215" i="2" s="1"/>
  <c r="M77" i="2"/>
  <c r="M219" i="2" s="1"/>
  <c r="M81" i="2"/>
  <c r="M223" i="2" s="1"/>
  <c r="M85" i="2"/>
  <c r="M227" i="2" s="1"/>
  <c r="M89" i="2"/>
  <c r="M231" i="2" s="1"/>
  <c r="M93" i="2"/>
  <c r="M235" i="2" s="1"/>
  <c r="M97" i="2"/>
  <c r="M239" i="2" s="1"/>
  <c r="M101" i="2"/>
  <c r="M243" i="2" s="1"/>
  <c r="M105" i="2"/>
  <c r="M247" i="2" s="1"/>
  <c r="M109" i="2"/>
  <c r="M251" i="2" s="1"/>
  <c r="M113" i="2"/>
  <c r="M255" i="2" s="1"/>
  <c r="M117" i="2"/>
  <c r="M259" i="2" s="1"/>
  <c r="M121" i="2"/>
  <c r="M263" i="2" s="1"/>
  <c r="M125" i="2"/>
  <c r="M267" i="2" s="1"/>
  <c r="M129" i="2"/>
  <c r="M271" i="2" s="1"/>
  <c r="M133" i="2"/>
  <c r="M275" i="2" s="1"/>
  <c r="M137" i="2"/>
  <c r="M279" i="2" s="1"/>
  <c r="M141" i="2"/>
  <c r="M283" i="2" s="1"/>
  <c r="M145" i="2"/>
  <c r="M10" i="2"/>
  <c r="M152" i="2" s="1"/>
  <c r="M14" i="2"/>
  <c r="M156" i="2" s="1"/>
  <c r="M18" i="2"/>
  <c r="M160" i="2" s="1"/>
  <c r="M22" i="2"/>
  <c r="M164" i="2" s="1"/>
  <c r="M26" i="2"/>
  <c r="M168" i="2" s="1"/>
  <c r="M30" i="2"/>
  <c r="M172" i="2" s="1"/>
  <c r="M34" i="2"/>
  <c r="M176" i="2" s="1"/>
  <c r="M38" i="2"/>
  <c r="M180" i="2" s="1"/>
  <c r="M42" i="2"/>
  <c r="M184" i="2" s="1"/>
  <c r="M46" i="2"/>
  <c r="M188" i="2" s="1"/>
  <c r="M50" i="2"/>
  <c r="M192" i="2" s="1"/>
  <c r="M54" i="2"/>
  <c r="M196" i="2" s="1"/>
  <c r="M58" i="2"/>
  <c r="M200" i="2" s="1"/>
  <c r="M62" i="2"/>
  <c r="M204" i="2" s="1"/>
  <c r="M66" i="2"/>
  <c r="M208" i="2" s="1"/>
  <c r="M70" i="2"/>
  <c r="M212" i="2" s="1"/>
  <c r="M74" i="2"/>
  <c r="M216" i="2" s="1"/>
  <c r="M78" i="2"/>
  <c r="M220" i="2" s="1"/>
  <c r="M82" i="2"/>
  <c r="M224" i="2" s="1"/>
  <c r="M86" i="2"/>
  <c r="M228" i="2" s="1"/>
  <c r="M90" i="2"/>
  <c r="M232" i="2" s="1"/>
  <c r="M94" i="2"/>
  <c r="M236" i="2" s="1"/>
  <c r="M98" i="2"/>
  <c r="M240" i="2" s="1"/>
  <c r="M102" i="2"/>
  <c r="M244" i="2" s="1"/>
  <c r="M106" i="2"/>
  <c r="M248" i="2" s="1"/>
  <c r="M110" i="2"/>
  <c r="M252" i="2" s="1"/>
  <c r="M114" i="2"/>
  <c r="M256" i="2" s="1"/>
  <c r="M118" i="2"/>
  <c r="M260" i="2" s="1"/>
  <c r="M122" i="2"/>
  <c r="M264" i="2" s="1"/>
  <c r="M126" i="2"/>
  <c r="M268" i="2" s="1"/>
  <c r="M130" i="2"/>
  <c r="M272" i="2" s="1"/>
  <c r="M134" i="2"/>
  <c r="M276" i="2" s="1"/>
  <c r="M138" i="2"/>
  <c r="M280" i="2" s="1"/>
  <c r="M142" i="2"/>
  <c r="M284" i="2" s="1"/>
  <c r="L11" i="2"/>
  <c r="L15" i="2"/>
  <c r="L23" i="2"/>
  <c r="L27" i="2"/>
  <c r="L35" i="2"/>
  <c r="L39" i="2"/>
  <c r="L43" i="2"/>
  <c r="L47" i="2"/>
  <c r="L55" i="2"/>
  <c r="L63" i="2"/>
  <c r="L67" i="2"/>
  <c r="L71" i="2"/>
  <c r="L75" i="2"/>
  <c r="L79" i="2"/>
  <c r="L83" i="2"/>
  <c r="L87" i="2"/>
  <c r="L95" i="2"/>
  <c r="L99" i="2"/>
  <c r="L103" i="2"/>
  <c r="L107" i="2"/>
  <c r="L115" i="2"/>
  <c r="L127" i="2"/>
  <c r="L135" i="2"/>
  <c r="L139" i="2"/>
  <c r="L143" i="2"/>
  <c r="L12" i="2"/>
  <c r="L20" i="2"/>
  <c r="L24" i="2"/>
  <c r="L166" i="2" s="1"/>
  <c r="L32" i="2"/>
  <c r="L40" i="2"/>
  <c r="L182" i="2" s="1"/>
  <c r="L44" i="2"/>
  <c r="L52" i="2"/>
  <c r="L60" i="2"/>
  <c r="L64" i="2"/>
  <c r="L72" i="2"/>
  <c r="L76" i="2"/>
  <c r="L80" i="2"/>
  <c r="L222" i="2" s="1"/>
  <c r="L84" i="2"/>
  <c r="L92" i="2"/>
  <c r="L96" i="2"/>
  <c r="L238" i="2" s="1"/>
  <c r="L100" i="2"/>
  <c r="L242" i="2" s="1"/>
  <c r="L104" i="2"/>
  <c r="L112" i="2"/>
  <c r="L116" i="2"/>
  <c r="L258" i="2" s="1"/>
  <c r="L120" i="2"/>
  <c r="L124" i="2"/>
  <c r="L132" i="2"/>
  <c r="L136" i="2"/>
  <c r="L144" i="2"/>
  <c r="L10" i="2"/>
  <c r="L152" i="2" s="1"/>
  <c r="L17" i="2"/>
  <c r="L21" i="2"/>
  <c r="L25" i="2"/>
  <c r="L167" i="2" s="1"/>
  <c r="L29" i="2"/>
  <c r="L37" i="2"/>
  <c r="L41" i="2"/>
  <c r="L49" i="2"/>
  <c r="L53" i="2"/>
  <c r="L195" i="2" s="1"/>
  <c r="L57" i="2"/>
  <c r="L61" i="2"/>
  <c r="L203" i="2" s="1"/>
  <c r="L69" i="2"/>
  <c r="L81" i="2"/>
  <c r="L89" i="2"/>
  <c r="L93" i="2"/>
  <c r="L97" i="2"/>
  <c r="L239" i="2" s="1"/>
  <c r="L101" i="2"/>
  <c r="L109" i="2"/>
  <c r="L113" i="2"/>
  <c r="L117" i="2"/>
  <c r="L259" i="2" s="1"/>
  <c r="L121" i="2"/>
  <c r="L125" i="2"/>
  <c r="L267" i="2" s="1"/>
  <c r="L129" i="2"/>
  <c r="L133" i="2"/>
  <c r="L275" i="2" s="1"/>
  <c r="L141" i="2"/>
  <c r="L14" i="2"/>
  <c r="L18" i="2"/>
  <c r="L26" i="2"/>
  <c r="L168" i="2" s="1"/>
  <c r="L30" i="2"/>
  <c r="L34" i="2"/>
  <c r="L38" i="2"/>
  <c r="L180" i="2" s="1"/>
  <c r="L46" i="2"/>
  <c r="L54" i="2"/>
  <c r="L196" i="2" s="1"/>
  <c r="L58" i="2"/>
  <c r="L62" i="2"/>
  <c r="L204" i="2" s="1"/>
  <c r="L66" i="2"/>
  <c r="L70" i="2"/>
  <c r="L212" i="2" s="1"/>
  <c r="L74" i="2"/>
  <c r="L78" i="2"/>
  <c r="L86" i="2"/>
  <c r="L90" i="2"/>
  <c r="L98" i="2"/>
  <c r="L240" i="2" s="1"/>
  <c r="L106" i="2"/>
  <c r="L118" i="2"/>
  <c r="L126" i="2"/>
  <c r="L268" i="2" s="1"/>
  <c r="L130" i="2"/>
  <c r="L134" i="2"/>
  <c r="L276" i="2" s="1"/>
  <c r="L138" i="2"/>
  <c r="L142" i="2"/>
  <c r="L284" i="2" s="1"/>
  <c r="L146" i="2"/>
  <c r="K11" i="2"/>
  <c r="K15" i="2"/>
  <c r="K19" i="2"/>
  <c r="K23" i="2"/>
  <c r="K27" i="2"/>
  <c r="K31" i="2"/>
  <c r="K35" i="2"/>
  <c r="K39" i="2"/>
  <c r="K43" i="2"/>
  <c r="K47" i="2"/>
  <c r="K51" i="2"/>
  <c r="K55" i="2"/>
  <c r="K59" i="2"/>
  <c r="K63" i="2"/>
  <c r="K67" i="2"/>
  <c r="K71" i="2"/>
  <c r="K75" i="2"/>
  <c r="K79" i="2"/>
  <c r="K83" i="2"/>
  <c r="K87" i="2"/>
  <c r="K91" i="2"/>
  <c r="K95" i="2"/>
  <c r="K99" i="2"/>
  <c r="K103" i="2"/>
  <c r="K107" i="2"/>
  <c r="K111" i="2"/>
  <c r="K115" i="2"/>
  <c r="K119" i="2"/>
  <c r="K123" i="2"/>
  <c r="K127" i="2"/>
  <c r="K131" i="2"/>
  <c r="K135" i="2"/>
  <c r="K139" i="2"/>
  <c r="K143" i="2"/>
  <c r="K12" i="2"/>
  <c r="K154" i="2" s="1"/>
  <c r="K16" i="2"/>
  <c r="K158" i="2" s="1"/>
  <c r="K20" i="2"/>
  <c r="K162" i="2" s="1"/>
  <c r="K24" i="2"/>
  <c r="K166" i="2" s="1"/>
  <c r="K28" i="2"/>
  <c r="K170" i="2" s="1"/>
  <c r="K32" i="2"/>
  <c r="K174" i="2" s="1"/>
  <c r="K36" i="2"/>
  <c r="K178" i="2" s="1"/>
  <c r="K40" i="2"/>
  <c r="K182" i="2" s="1"/>
  <c r="K44" i="2"/>
  <c r="K186" i="2" s="1"/>
  <c r="K48" i="2"/>
  <c r="K190" i="2" s="1"/>
  <c r="K52" i="2"/>
  <c r="K194" i="2" s="1"/>
  <c r="K56" i="2"/>
  <c r="K198" i="2" s="1"/>
  <c r="K60" i="2"/>
  <c r="K202" i="2" s="1"/>
  <c r="K64" i="2"/>
  <c r="K206" i="2" s="1"/>
  <c r="K68" i="2"/>
  <c r="K210" i="2" s="1"/>
  <c r="K72" i="2"/>
  <c r="K214" i="2" s="1"/>
  <c r="K76" i="2"/>
  <c r="K218" i="2" s="1"/>
  <c r="K80" i="2"/>
  <c r="K222" i="2" s="1"/>
  <c r="K84" i="2"/>
  <c r="K226" i="2" s="1"/>
  <c r="K88" i="2"/>
  <c r="K230" i="2" s="1"/>
  <c r="K92" i="2"/>
  <c r="K234" i="2" s="1"/>
  <c r="K96" i="2"/>
  <c r="K238" i="2" s="1"/>
  <c r="K100" i="2"/>
  <c r="K242" i="2" s="1"/>
  <c r="K104" i="2"/>
  <c r="K246" i="2" s="1"/>
  <c r="K108" i="2"/>
  <c r="K250" i="2" s="1"/>
  <c r="K112" i="2"/>
  <c r="K254" i="2" s="1"/>
  <c r="K116" i="2"/>
  <c r="K258" i="2" s="1"/>
  <c r="K120" i="2"/>
  <c r="K262" i="2" s="1"/>
  <c r="K124" i="2"/>
  <c r="K266" i="2" s="1"/>
  <c r="K128" i="2"/>
  <c r="K270" i="2" s="1"/>
  <c r="K132" i="2"/>
  <c r="K274" i="2" s="1"/>
  <c r="K136" i="2"/>
  <c r="K278" i="2" s="1"/>
  <c r="K140" i="2"/>
  <c r="K282" i="2" s="1"/>
  <c r="K144" i="2"/>
  <c r="K286" i="2" s="1"/>
  <c r="K13" i="2"/>
  <c r="K155" i="2" s="1"/>
  <c r="K17" i="2"/>
  <c r="K159" i="2" s="1"/>
  <c r="K21" i="2"/>
  <c r="K163" i="2" s="1"/>
  <c r="K25" i="2"/>
  <c r="K167" i="2" s="1"/>
  <c r="K29" i="2"/>
  <c r="K171" i="2" s="1"/>
  <c r="K33" i="2"/>
  <c r="K175" i="2" s="1"/>
  <c r="K37" i="2"/>
  <c r="K179" i="2" s="1"/>
  <c r="K41" i="2"/>
  <c r="K183" i="2" s="1"/>
  <c r="K45" i="2"/>
  <c r="K187" i="2" s="1"/>
  <c r="K49" i="2"/>
  <c r="K191" i="2" s="1"/>
  <c r="K53" i="2"/>
  <c r="K195" i="2" s="1"/>
  <c r="K57" i="2"/>
  <c r="K199" i="2" s="1"/>
  <c r="K61" i="2"/>
  <c r="K203" i="2" s="1"/>
  <c r="K65" i="2"/>
  <c r="K207" i="2" s="1"/>
  <c r="K69" i="2"/>
  <c r="K211" i="2" s="1"/>
  <c r="K73" i="2"/>
  <c r="K215" i="2" s="1"/>
  <c r="K77" i="2"/>
  <c r="K219" i="2" s="1"/>
  <c r="K81" i="2"/>
  <c r="K223" i="2" s="1"/>
  <c r="K85" i="2"/>
  <c r="K227" i="2" s="1"/>
  <c r="K89" i="2"/>
  <c r="K231" i="2" s="1"/>
  <c r="K93" i="2"/>
  <c r="K235" i="2" s="1"/>
  <c r="K97" i="2"/>
  <c r="K239" i="2" s="1"/>
  <c r="K101" i="2"/>
  <c r="K243" i="2" s="1"/>
  <c r="K105" i="2"/>
  <c r="K247" i="2" s="1"/>
  <c r="K109" i="2"/>
  <c r="K251" i="2" s="1"/>
  <c r="K113" i="2"/>
  <c r="K255" i="2" s="1"/>
  <c r="K117" i="2"/>
  <c r="K259" i="2" s="1"/>
  <c r="K121" i="2"/>
  <c r="K263" i="2" s="1"/>
  <c r="K125" i="2"/>
  <c r="K267" i="2" s="1"/>
  <c r="K129" i="2"/>
  <c r="K271" i="2" s="1"/>
  <c r="K133" i="2"/>
  <c r="K275" i="2" s="1"/>
  <c r="K137" i="2"/>
  <c r="K279" i="2" s="1"/>
  <c r="K141" i="2"/>
  <c r="K283" i="2" s="1"/>
  <c r="K145" i="2"/>
  <c r="K287" i="2" s="1"/>
  <c r="K10" i="2"/>
  <c r="K152" i="2" s="1"/>
  <c r="K14" i="2"/>
  <c r="K156" i="2" s="1"/>
  <c r="K18" i="2"/>
  <c r="K160" i="2" s="1"/>
  <c r="K22" i="2"/>
  <c r="K164" i="2" s="1"/>
  <c r="K26" i="2"/>
  <c r="K168" i="2" s="1"/>
  <c r="K30" i="2"/>
  <c r="K172" i="2" s="1"/>
  <c r="K34" i="2"/>
  <c r="K176" i="2" s="1"/>
  <c r="K38" i="2"/>
  <c r="K180" i="2" s="1"/>
  <c r="K42" i="2"/>
  <c r="K184" i="2" s="1"/>
  <c r="K46" i="2"/>
  <c r="K188" i="2" s="1"/>
  <c r="K50" i="2"/>
  <c r="K192" i="2" s="1"/>
  <c r="K54" i="2"/>
  <c r="K196" i="2" s="1"/>
  <c r="K58" i="2"/>
  <c r="K200" i="2" s="1"/>
  <c r="K62" i="2"/>
  <c r="K204" i="2" s="1"/>
  <c r="K66" i="2"/>
  <c r="K208" i="2" s="1"/>
  <c r="K70" i="2"/>
  <c r="K212" i="2" s="1"/>
  <c r="K74" i="2"/>
  <c r="K216" i="2" s="1"/>
  <c r="K78" i="2"/>
  <c r="K220" i="2" s="1"/>
  <c r="K82" i="2"/>
  <c r="K224" i="2" s="1"/>
  <c r="K86" i="2"/>
  <c r="K228" i="2" s="1"/>
  <c r="K90" i="2"/>
  <c r="K232" i="2" s="1"/>
  <c r="K94" i="2"/>
  <c r="K236" i="2" s="1"/>
  <c r="K98" i="2"/>
  <c r="K240" i="2" s="1"/>
  <c r="K102" i="2"/>
  <c r="K244" i="2" s="1"/>
  <c r="K106" i="2"/>
  <c r="K248" i="2" s="1"/>
  <c r="K110" i="2"/>
  <c r="K252" i="2" s="1"/>
  <c r="K114" i="2"/>
  <c r="K256" i="2" s="1"/>
  <c r="K118" i="2"/>
  <c r="K260" i="2" s="1"/>
  <c r="K122" i="2"/>
  <c r="K264" i="2" s="1"/>
  <c r="K126" i="2"/>
  <c r="K268" i="2" s="1"/>
  <c r="K130" i="2"/>
  <c r="K272" i="2" s="1"/>
  <c r="K134" i="2"/>
  <c r="K276" i="2" s="1"/>
  <c r="K138" i="2"/>
  <c r="K280" i="2" s="1"/>
  <c r="K142" i="2"/>
  <c r="K284" i="2" s="1"/>
  <c r="K146" i="2"/>
  <c r="K288" i="2" s="1"/>
  <c r="J11" i="2"/>
  <c r="J15" i="2"/>
  <c r="J23" i="2"/>
  <c r="J27" i="2"/>
  <c r="J35" i="2"/>
  <c r="J39" i="2"/>
  <c r="J43" i="2"/>
  <c r="J47" i="2"/>
  <c r="J55" i="2"/>
  <c r="J63" i="2"/>
  <c r="J67" i="2"/>
  <c r="J71" i="2"/>
  <c r="J75" i="2"/>
  <c r="J79" i="2"/>
  <c r="J83" i="2"/>
  <c r="J87" i="2"/>
  <c r="J95" i="2"/>
  <c r="J99" i="2"/>
  <c r="J103" i="2"/>
  <c r="J107" i="2"/>
  <c r="J115" i="2"/>
  <c r="J127" i="2"/>
  <c r="J135" i="2"/>
  <c r="J139" i="2"/>
  <c r="J143" i="2"/>
  <c r="J12" i="2"/>
  <c r="J20" i="2"/>
  <c r="J24" i="2"/>
  <c r="J166" i="2" s="1"/>
  <c r="J32" i="2"/>
  <c r="J40" i="2"/>
  <c r="J182" i="2" s="1"/>
  <c r="J44" i="2"/>
  <c r="J52" i="2"/>
  <c r="J60" i="2"/>
  <c r="J64" i="2"/>
  <c r="J72" i="2"/>
  <c r="J76" i="2"/>
  <c r="J80" i="2"/>
  <c r="J222" i="2" s="1"/>
  <c r="J84" i="2"/>
  <c r="J92" i="2"/>
  <c r="J96" i="2"/>
  <c r="J238" i="2" s="1"/>
  <c r="J100" i="2"/>
  <c r="J242" i="2" s="1"/>
  <c r="J104" i="2"/>
  <c r="J112" i="2"/>
  <c r="J116" i="2"/>
  <c r="J258" i="2" s="1"/>
  <c r="J120" i="2"/>
  <c r="J124" i="2"/>
  <c r="J132" i="2"/>
  <c r="J136" i="2"/>
  <c r="J144" i="2"/>
  <c r="J10" i="2"/>
  <c r="J152" i="2" s="1"/>
  <c r="J17" i="2"/>
  <c r="J21" i="2"/>
  <c r="J25" i="2"/>
  <c r="J167" i="2" s="1"/>
  <c r="J29" i="2"/>
  <c r="J37" i="2"/>
  <c r="J41" i="2"/>
  <c r="J49" i="2"/>
  <c r="J53" i="2"/>
  <c r="J195" i="2" s="1"/>
  <c r="J57" i="2"/>
  <c r="J61" i="2"/>
  <c r="J203" i="2" s="1"/>
  <c r="J69" i="2"/>
  <c r="J81" i="2"/>
  <c r="J89" i="2"/>
  <c r="J93" i="2"/>
  <c r="J97" i="2"/>
  <c r="J239" i="2" s="1"/>
  <c r="J101" i="2"/>
  <c r="J109" i="2"/>
  <c r="J113" i="2"/>
  <c r="J117" i="2"/>
  <c r="J259" i="2" s="1"/>
  <c r="J121" i="2"/>
  <c r="J125" i="2"/>
  <c r="J267" i="2" s="1"/>
  <c r="J129" i="2"/>
  <c r="J133" i="2"/>
  <c r="J275" i="2" s="1"/>
  <c r="J141" i="2"/>
  <c r="J14" i="2"/>
  <c r="J18" i="2"/>
  <c r="J26" i="2"/>
  <c r="J168" i="2" s="1"/>
  <c r="J30" i="2"/>
  <c r="J34" i="2"/>
  <c r="J38" i="2"/>
  <c r="J180" i="2" s="1"/>
  <c r="J46" i="2"/>
  <c r="J54" i="2"/>
  <c r="J196" i="2" s="1"/>
  <c r="J58" i="2"/>
  <c r="J62" i="2"/>
  <c r="J204" i="2" s="1"/>
  <c r="J66" i="2"/>
  <c r="J70" i="2"/>
  <c r="J212" i="2" s="1"/>
  <c r="J74" i="2"/>
  <c r="J78" i="2"/>
  <c r="J86" i="2"/>
  <c r="J90" i="2"/>
  <c r="J98" i="2"/>
  <c r="J240" i="2" s="1"/>
  <c r="J106" i="2"/>
  <c r="J118" i="2"/>
  <c r="J126" i="2"/>
  <c r="J268" i="2" s="1"/>
  <c r="J130" i="2"/>
  <c r="J134" i="2"/>
  <c r="J276" i="2" s="1"/>
  <c r="J138" i="2"/>
  <c r="J142" i="2"/>
  <c r="J284" i="2" s="1"/>
  <c r="J146" i="2"/>
  <c r="I11" i="2"/>
  <c r="I15" i="2"/>
  <c r="I19" i="2"/>
  <c r="I23" i="2"/>
  <c r="I27" i="2"/>
  <c r="I31" i="2"/>
  <c r="I35" i="2"/>
  <c r="I39" i="2"/>
  <c r="I43" i="2"/>
  <c r="I47" i="2"/>
  <c r="I51" i="2"/>
  <c r="I55" i="2"/>
  <c r="I59" i="2"/>
  <c r="I63" i="2"/>
  <c r="I67" i="2"/>
  <c r="I71" i="2"/>
  <c r="I75" i="2"/>
  <c r="I79" i="2"/>
  <c r="I83" i="2"/>
  <c r="I87" i="2"/>
  <c r="I91" i="2"/>
  <c r="I95" i="2"/>
  <c r="I99" i="2"/>
  <c r="I103" i="2"/>
  <c r="I107" i="2"/>
  <c r="I111" i="2"/>
  <c r="I115" i="2"/>
  <c r="I119" i="2"/>
  <c r="I123" i="2"/>
  <c r="I127" i="2"/>
  <c r="I131" i="2"/>
  <c r="I135" i="2"/>
  <c r="I139" i="2"/>
  <c r="I143" i="2"/>
  <c r="I12" i="2"/>
  <c r="I154" i="2" s="1"/>
  <c r="I16" i="2"/>
  <c r="I158" i="2" s="1"/>
  <c r="I20" i="2"/>
  <c r="I162" i="2" s="1"/>
  <c r="I24" i="2"/>
  <c r="I166" i="2" s="1"/>
  <c r="I28" i="2"/>
  <c r="I170" i="2" s="1"/>
  <c r="I32" i="2"/>
  <c r="I174" i="2" s="1"/>
  <c r="I36" i="2"/>
  <c r="I178" i="2" s="1"/>
  <c r="I40" i="2"/>
  <c r="I182" i="2" s="1"/>
  <c r="I44" i="2"/>
  <c r="I186" i="2" s="1"/>
  <c r="I48" i="2"/>
  <c r="I190" i="2" s="1"/>
  <c r="I52" i="2"/>
  <c r="I194" i="2" s="1"/>
  <c r="I56" i="2"/>
  <c r="I198" i="2" s="1"/>
  <c r="I60" i="2"/>
  <c r="I202" i="2" s="1"/>
  <c r="I64" i="2"/>
  <c r="I206" i="2" s="1"/>
  <c r="I68" i="2"/>
  <c r="I210" i="2" s="1"/>
  <c r="I72" i="2"/>
  <c r="I214" i="2" s="1"/>
  <c r="I76" i="2"/>
  <c r="I218" i="2" s="1"/>
  <c r="I80" i="2"/>
  <c r="I222" i="2" s="1"/>
  <c r="I84" i="2"/>
  <c r="I226" i="2" s="1"/>
  <c r="I88" i="2"/>
  <c r="I230" i="2" s="1"/>
  <c r="I92" i="2"/>
  <c r="I234" i="2" s="1"/>
  <c r="I96" i="2"/>
  <c r="I238" i="2" s="1"/>
  <c r="I100" i="2"/>
  <c r="I242" i="2" s="1"/>
  <c r="I104" i="2"/>
  <c r="I246" i="2" s="1"/>
  <c r="I108" i="2"/>
  <c r="I250" i="2" s="1"/>
  <c r="I112" i="2"/>
  <c r="I254" i="2" s="1"/>
  <c r="I116" i="2"/>
  <c r="I258" i="2" s="1"/>
  <c r="I120" i="2"/>
  <c r="I262" i="2" s="1"/>
  <c r="I124" i="2"/>
  <c r="I266" i="2" s="1"/>
  <c r="I128" i="2"/>
  <c r="I270" i="2" s="1"/>
  <c r="I132" i="2"/>
  <c r="I274" i="2" s="1"/>
  <c r="I136" i="2"/>
  <c r="I278" i="2" s="1"/>
  <c r="I140" i="2"/>
  <c r="I282" i="2" s="1"/>
  <c r="I144" i="2"/>
  <c r="I286" i="2" s="1"/>
  <c r="I13" i="2"/>
  <c r="I155" i="2" s="1"/>
  <c r="I17" i="2"/>
  <c r="I159" i="2" s="1"/>
  <c r="I21" i="2"/>
  <c r="I163" i="2" s="1"/>
  <c r="I25" i="2"/>
  <c r="I167" i="2" s="1"/>
  <c r="I29" i="2"/>
  <c r="I171" i="2" s="1"/>
  <c r="I33" i="2"/>
  <c r="I175" i="2" s="1"/>
  <c r="I37" i="2"/>
  <c r="I179" i="2" s="1"/>
  <c r="I41" i="2"/>
  <c r="I183" i="2" s="1"/>
  <c r="I45" i="2"/>
  <c r="I187" i="2" s="1"/>
  <c r="I49" i="2"/>
  <c r="I191" i="2" s="1"/>
  <c r="I53" i="2"/>
  <c r="I195" i="2" s="1"/>
  <c r="I57" i="2"/>
  <c r="I199" i="2" s="1"/>
  <c r="I61" i="2"/>
  <c r="I203" i="2" s="1"/>
  <c r="I65" i="2"/>
  <c r="I207" i="2" s="1"/>
  <c r="I69" i="2"/>
  <c r="I211" i="2" s="1"/>
  <c r="I73" i="2"/>
  <c r="I215" i="2" s="1"/>
  <c r="I77" i="2"/>
  <c r="I219" i="2" s="1"/>
  <c r="I81" i="2"/>
  <c r="I223" i="2" s="1"/>
  <c r="I85" i="2"/>
  <c r="I227" i="2" s="1"/>
  <c r="I89" i="2"/>
  <c r="I231" i="2" s="1"/>
  <c r="I93" i="2"/>
  <c r="I235" i="2" s="1"/>
  <c r="I97" i="2"/>
  <c r="I239" i="2" s="1"/>
  <c r="I101" i="2"/>
  <c r="I243" i="2" s="1"/>
  <c r="I105" i="2"/>
  <c r="I247" i="2" s="1"/>
  <c r="I109" i="2"/>
  <c r="I251" i="2" s="1"/>
  <c r="I113" i="2"/>
  <c r="I255" i="2" s="1"/>
  <c r="I117" i="2"/>
  <c r="I259" i="2" s="1"/>
  <c r="I121" i="2"/>
  <c r="I263" i="2" s="1"/>
  <c r="I125" i="2"/>
  <c r="I267" i="2" s="1"/>
  <c r="I129" i="2"/>
  <c r="I271" i="2" s="1"/>
  <c r="I133" i="2"/>
  <c r="I275" i="2" s="1"/>
  <c r="I137" i="2"/>
  <c r="I279" i="2" s="1"/>
  <c r="I141" i="2"/>
  <c r="I283" i="2" s="1"/>
  <c r="I145" i="2"/>
  <c r="I287" i="2" s="1"/>
  <c r="I10" i="2"/>
  <c r="I152" i="2" s="1"/>
  <c r="I14" i="2"/>
  <c r="I156" i="2" s="1"/>
  <c r="I18" i="2"/>
  <c r="I160" i="2" s="1"/>
  <c r="I22" i="2"/>
  <c r="I164" i="2" s="1"/>
  <c r="I26" i="2"/>
  <c r="I168" i="2" s="1"/>
  <c r="I30" i="2"/>
  <c r="I172" i="2" s="1"/>
  <c r="I34" i="2"/>
  <c r="I176" i="2" s="1"/>
  <c r="I38" i="2"/>
  <c r="I180" i="2" s="1"/>
  <c r="I42" i="2"/>
  <c r="I184" i="2" s="1"/>
  <c r="I46" i="2"/>
  <c r="I188" i="2" s="1"/>
  <c r="I50" i="2"/>
  <c r="I192" i="2" s="1"/>
  <c r="I54" i="2"/>
  <c r="I196" i="2" s="1"/>
  <c r="I58" i="2"/>
  <c r="I200" i="2" s="1"/>
  <c r="I62" i="2"/>
  <c r="I204" i="2" s="1"/>
  <c r="I66" i="2"/>
  <c r="I208" i="2" s="1"/>
  <c r="I70" i="2"/>
  <c r="I212" i="2" s="1"/>
  <c r="I74" i="2"/>
  <c r="I216" i="2" s="1"/>
  <c r="I78" i="2"/>
  <c r="I220" i="2" s="1"/>
  <c r="I82" i="2"/>
  <c r="I224" i="2" s="1"/>
  <c r="I86" i="2"/>
  <c r="I228" i="2" s="1"/>
  <c r="I90" i="2"/>
  <c r="I232" i="2" s="1"/>
  <c r="I94" i="2"/>
  <c r="I236" i="2" s="1"/>
  <c r="I98" i="2"/>
  <c r="I240" i="2" s="1"/>
  <c r="I102" i="2"/>
  <c r="I244" i="2" s="1"/>
  <c r="I106" i="2"/>
  <c r="I248" i="2" s="1"/>
  <c r="I110" i="2"/>
  <c r="I252" i="2" s="1"/>
  <c r="I114" i="2"/>
  <c r="I256" i="2" s="1"/>
  <c r="I118" i="2"/>
  <c r="I260" i="2" s="1"/>
  <c r="I122" i="2"/>
  <c r="I264" i="2" s="1"/>
  <c r="I126" i="2"/>
  <c r="I268" i="2" s="1"/>
  <c r="I130" i="2"/>
  <c r="I272" i="2" s="1"/>
  <c r="I134" i="2"/>
  <c r="I276" i="2" s="1"/>
  <c r="I138" i="2"/>
  <c r="I280" i="2" s="1"/>
  <c r="I142" i="2"/>
  <c r="I284" i="2" s="1"/>
  <c r="I146" i="2"/>
  <c r="I288" i="2" s="1"/>
  <c r="S11" i="2"/>
  <c r="S15" i="2"/>
  <c r="S23" i="2"/>
  <c r="S27" i="2"/>
  <c r="S35" i="2"/>
  <c r="S39" i="2"/>
  <c r="S43" i="2"/>
  <c r="S47" i="2"/>
  <c r="S55" i="2"/>
  <c r="S63" i="2"/>
  <c r="S67" i="2"/>
  <c r="S71" i="2"/>
  <c r="S75" i="2"/>
  <c r="S79" i="2"/>
  <c r="S83" i="2"/>
  <c r="S87" i="2"/>
  <c r="S95" i="2"/>
  <c r="S99" i="2"/>
  <c r="S103" i="2"/>
  <c r="S107" i="2"/>
  <c r="S115" i="2"/>
  <c r="S127" i="2"/>
  <c r="S135" i="2"/>
  <c r="S139" i="2"/>
  <c r="S143" i="2"/>
  <c r="S116" i="2"/>
  <c r="S258" i="2" s="1"/>
  <c r="S124" i="2"/>
  <c r="S132" i="2"/>
  <c r="S144" i="2"/>
  <c r="S133" i="2"/>
  <c r="S275" i="2" s="1"/>
  <c r="S12" i="2"/>
  <c r="S20" i="2"/>
  <c r="S24" i="2"/>
  <c r="S166" i="2" s="1"/>
  <c r="S32" i="2"/>
  <c r="S40" i="2"/>
  <c r="S182" i="2" s="1"/>
  <c r="S44" i="2"/>
  <c r="S52" i="2"/>
  <c r="S60" i="2"/>
  <c r="S64" i="2"/>
  <c r="S72" i="2"/>
  <c r="S76" i="2"/>
  <c r="S80" i="2"/>
  <c r="S222" i="2" s="1"/>
  <c r="S84" i="2"/>
  <c r="S92" i="2"/>
  <c r="S96" i="2"/>
  <c r="S238" i="2" s="1"/>
  <c r="S100" i="2"/>
  <c r="S242" i="2" s="1"/>
  <c r="S104" i="2"/>
  <c r="S112" i="2"/>
  <c r="S120" i="2"/>
  <c r="S136" i="2"/>
  <c r="S142" i="2"/>
  <c r="S10" i="2"/>
  <c r="S152" i="2" s="1"/>
  <c r="S17" i="2"/>
  <c r="S21" i="2"/>
  <c r="S25" i="2"/>
  <c r="S167" i="2" s="1"/>
  <c r="S29" i="2"/>
  <c r="S37" i="2"/>
  <c r="S41" i="2"/>
  <c r="S183" i="2" s="1"/>
  <c r="S49" i="2"/>
  <c r="S53" i="2"/>
  <c r="S195" i="2" s="1"/>
  <c r="S57" i="2"/>
  <c r="S61" i="2"/>
  <c r="S203" i="2" s="1"/>
  <c r="S69" i="2"/>
  <c r="S81" i="2"/>
  <c r="S89" i="2"/>
  <c r="S93" i="2"/>
  <c r="S97" i="2"/>
  <c r="S239" i="2" s="1"/>
  <c r="S101" i="2"/>
  <c r="S109" i="2"/>
  <c r="S113" i="2"/>
  <c r="S117" i="2"/>
  <c r="S259" i="2" s="1"/>
  <c r="S121" i="2"/>
  <c r="S125" i="2"/>
  <c r="S267" i="2" s="1"/>
  <c r="S129" i="2"/>
  <c r="S141" i="2"/>
  <c r="S14" i="2"/>
  <c r="S18" i="2"/>
  <c r="S26" i="2"/>
  <c r="S168" i="2" s="1"/>
  <c r="S30" i="2"/>
  <c r="S34" i="2"/>
  <c r="S38" i="2"/>
  <c r="S180" i="2" s="1"/>
  <c r="S42" i="2"/>
  <c r="S184" i="2" s="1"/>
  <c r="S46" i="2"/>
  <c r="S54" i="2"/>
  <c r="S196" i="2" s="1"/>
  <c r="S58" i="2"/>
  <c r="S62" i="2"/>
  <c r="S204" i="2" s="1"/>
  <c r="S66" i="2"/>
  <c r="S70" i="2"/>
  <c r="S212" i="2" s="1"/>
  <c r="S74" i="2"/>
  <c r="S78" i="2"/>
  <c r="S86" i="2"/>
  <c r="S90" i="2"/>
  <c r="S98" i="2"/>
  <c r="S240" i="2" s="1"/>
  <c r="S106" i="2"/>
  <c r="S118" i="2"/>
  <c r="S126" i="2"/>
  <c r="S268" i="2" s="1"/>
  <c r="S130" i="2"/>
  <c r="S134" i="2"/>
  <c r="S276" i="2" s="1"/>
  <c r="S138" i="2"/>
  <c r="S146" i="2"/>
  <c r="Y11" i="2"/>
  <c r="Y15" i="2"/>
  <c r="Y19" i="2"/>
  <c r="Y23" i="2"/>
  <c r="Y27" i="2"/>
  <c r="Y31" i="2"/>
  <c r="Y35" i="2"/>
  <c r="Y39" i="2"/>
  <c r="Y43" i="2"/>
  <c r="Y47" i="2"/>
  <c r="Y51" i="2"/>
  <c r="Y55" i="2"/>
  <c r="Y59" i="2"/>
  <c r="Y63" i="2"/>
  <c r="Y67" i="2"/>
  <c r="Y71" i="2"/>
  <c r="Y75" i="2"/>
  <c r="Y79" i="2"/>
  <c r="Y83" i="2"/>
  <c r="Y87" i="2"/>
  <c r="Y91" i="2"/>
  <c r="Y95" i="2"/>
  <c r="Y99" i="2"/>
  <c r="Y103" i="2"/>
  <c r="Y107" i="2"/>
  <c r="Y111" i="2"/>
  <c r="Y115" i="2"/>
  <c r="Y119" i="2"/>
  <c r="Y123" i="2"/>
  <c r="Y127" i="2"/>
  <c r="Y131" i="2"/>
  <c r="Y135" i="2"/>
  <c r="Y139" i="2"/>
  <c r="Y143" i="2"/>
  <c r="Y108" i="2"/>
  <c r="Y250" i="2" s="1"/>
  <c r="Y116" i="2"/>
  <c r="Y258" i="2" s="1"/>
  <c r="Y124" i="2"/>
  <c r="Y266" i="2" s="1"/>
  <c r="Y132" i="2"/>
  <c r="Y274" i="2" s="1"/>
  <c r="Y140" i="2"/>
  <c r="Y282" i="2" s="1"/>
  <c r="Y129" i="2"/>
  <c r="Y137" i="2"/>
  <c r="Y12" i="2"/>
  <c r="Y154" i="2" s="1"/>
  <c r="Y16" i="2"/>
  <c r="Y158" i="2" s="1"/>
  <c r="Y20" i="2"/>
  <c r="Y162" i="2" s="1"/>
  <c r="Y24" i="2"/>
  <c r="Y166" i="2" s="1"/>
  <c r="Y28" i="2"/>
  <c r="Y170" i="2" s="1"/>
  <c r="Y32" i="2"/>
  <c r="Y174" i="2" s="1"/>
  <c r="Y36" i="2"/>
  <c r="Y178" i="2" s="1"/>
  <c r="Y40" i="2"/>
  <c r="Y182" i="2" s="1"/>
  <c r="Y44" i="2"/>
  <c r="Y186" i="2" s="1"/>
  <c r="Y48" i="2"/>
  <c r="Y190" i="2" s="1"/>
  <c r="Y52" i="2"/>
  <c r="Y194" i="2" s="1"/>
  <c r="Y56" i="2"/>
  <c r="Y198" i="2" s="1"/>
  <c r="Y60" i="2"/>
  <c r="Y202" i="2" s="1"/>
  <c r="Y64" i="2"/>
  <c r="Y206" i="2" s="1"/>
  <c r="Y68" i="2"/>
  <c r="Y210" i="2" s="1"/>
  <c r="Y72" i="2"/>
  <c r="Y214" i="2" s="1"/>
  <c r="Y76" i="2"/>
  <c r="Y218" i="2" s="1"/>
  <c r="Y80" i="2"/>
  <c r="Y222" i="2" s="1"/>
  <c r="Y84" i="2"/>
  <c r="Y226" i="2" s="1"/>
  <c r="Y88" i="2"/>
  <c r="Y230" i="2" s="1"/>
  <c r="Y92" i="2"/>
  <c r="Y234" i="2" s="1"/>
  <c r="Y96" i="2"/>
  <c r="Y238" i="2" s="1"/>
  <c r="Y100" i="2"/>
  <c r="Y242" i="2" s="1"/>
  <c r="Y104" i="2"/>
  <c r="Y246" i="2" s="1"/>
  <c r="Y112" i="2"/>
  <c r="Y254" i="2" s="1"/>
  <c r="Y120" i="2"/>
  <c r="Y262" i="2" s="1"/>
  <c r="Y128" i="2"/>
  <c r="Y270" i="2" s="1"/>
  <c r="Y136" i="2"/>
  <c r="Y278" i="2" s="1"/>
  <c r="Y144" i="2"/>
  <c r="Y286" i="2" s="1"/>
  <c r="Y141" i="2"/>
  <c r="Y283" i="2" s="1"/>
  <c r="Y142" i="2"/>
  <c r="Y284" i="2" s="1"/>
  <c r="Y13" i="2"/>
  <c r="Y155" i="2" s="1"/>
  <c r="Y17" i="2"/>
  <c r="Y159" i="2" s="1"/>
  <c r="Y21" i="2"/>
  <c r="Y163" i="2" s="1"/>
  <c r="Y25" i="2"/>
  <c r="Y167" i="2" s="1"/>
  <c r="Y29" i="2"/>
  <c r="Y171" i="2" s="1"/>
  <c r="Y33" i="2"/>
  <c r="Y175" i="2" s="1"/>
  <c r="Y37" i="2"/>
  <c r="Y179" i="2" s="1"/>
  <c r="Y41" i="2"/>
  <c r="Y183" i="2" s="1"/>
  <c r="Y45" i="2"/>
  <c r="Y187" i="2" s="1"/>
  <c r="Y49" i="2"/>
  <c r="Y191" i="2" s="1"/>
  <c r="Y53" i="2"/>
  <c r="Y195" i="2" s="1"/>
  <c r="Y57" i="2"/>
  <c r="Y199" i="2" s="1"/>
  <c r="Y61" i="2"/>
  <c r="Y203" i="2" s="1"/>
  <c r="Y65" i="2"/>
  <c r="Y207" i="2" s="1"/>
  <c r="Y69" i="2"/>
  <c r="Y211" i="2" s="1"/>
  <c r="Y73" i="2"/>
  <c r="Y215" i="2" s="1"/>
  <c r="Y77" i="2"/>
  <c r="Y219" i="2" s="1"/>
  <c r="Y81" i="2"/>
  <c r="Y223" i="2" s="1"/>
  <c r="Y85" i="2"/>
  <c r="Y227" i="2" s="1"/>
  <c r="Y89" i="2"/>
  <c r="Y231" i="2" s="1"/>
  <c r="Y93" i="2"/>
  <c r="Y235" i="2" s="1"/>
  <c r="Y97" i="2"/>
  <c r="Y239" i="2" s="1"/>
  <c r="Y101" i="2"/>
  <c r="Y243" i="2" s="1"/>
  <c r="Y105" i="2"/>
  <c r="Y247" i="2" s="1"/>
  <c r="Y109" i="2"/>
  <c r="Y251" i="2" s="1"/>
  <c r="Y113" i="2"/>
  <c r="Y255" i="2" s="1"/>
  <c r="Y117" i="2"/>
  <c r="Y259" i="2" s="1"/>
  <c r="Y121" i="2"/>
  <c r="Y263" i="2" s="1"/>
  <c r="Y125" i="2"/>
  <c r="Y267" i="2" s="1"/>
  <c r="Y133" i="2"/>
  <c r="Y275" i="2" s="1"/>
  <c r="Y145" i="2"/>
  <c r="Y10" i="2"/>
  <c r="Y152" i="2" s="1"/>
  <c r="Y14" i="2"/>
  <c r="Y156" i="2" s="1"/>
  <c r="Y18" i="2"/>
  <c r="Y160" i="2" s="1"/>
  <c r="Y22" i="2"/>
  <c r="Y164" i="2" s="1"/>
  <c r="Y26" i="2"/>
  <c r="Y168" i="2" s="1"/>
  <c r="Y30" i="2"/>
  <c r="Y172" i="2" s="1"/>
  <c r="Y34" i="2"/>
  <c r="Y176" i="2" s="1"/>
  <c r="Y38" i="2"/>
  <c r="Y180" i="2" s="1"/>
  <c r="Y42" i="2"/>
  <c r="Y184" i="2" s="1"/>
  <c r="Y46" i="2"/>
  <c r="Y188" i="2" s="1"/>
  <c r="Y50" i="2"/>
  <c r="Y192" i="2" s="1"/>
  <c r="Y54" i="2"/>
  <c r="Y196" i="2" s="1"/>
  <c r="Y58" i="2"/>
  <c r="Y200" i="2" s="1"/>
  <c r="Y62" i="2"/>
  <c r="Y204" i="2" s="1"/>
  <c r="Y66" i="2"/>
  <c r="Y208" i="2" s="1"/>
  <c r="Y70" i="2"/>
  <c r="Y212" i="2" s="1"/>
  <c r="Y74" i="2"/>
  <c r="Y216" i="2" s="1"/>
  <c r="Y78" i="2"/>
  <c r="Y220" i="2" s="1"/>
  <c r="Y82" i="2"/>
  <c r="Y224" i="2" s="1"/>
  <c r="Y86" i="2"/>
  <c r="Y228" i="2" s="1"/>
  <c r="Y90" i="2"/>
  <c r="Y232" i="2" s="1"/>
  <c r="Y94" i="2"/>
  <c r="Y236" i="2" s="1"/>
  <c r="Y98" i="2"/>
  <c r="Y240" i="2" s="1"/>
  <c r="Y102" i="2"/>
  <c r="Y244" i="2" s="1"/>
  <c r="Y106" i="2"/>
  <c r="Y248" i="2" s="1"/>
  <c r="Y110" i="2"/>
  <c r="Y252" i="2" s="1"/>
  <c r="Y114" i="2"/>
  <c r="Y256" i="2" s="1"/>
  <c r="Y118" i="2"/>
  <c r="Y260" i="2" s="1"/>
  <c r="Y122" i="2"/>
  <c r="Y264" i="2" s="1"/>
  <c r="Y126" i="2"/>
  <c r="Y268" i="2" s="1"/>
  <c r="Y130" i="2"/>
  <c r="Y272" i="2" s="1"/>
  <c r="Y134" i="2"/>
  <c r="Y276" i="2" s="1"/>
  <c r="Y138" i="2"/>
  <c r="Y280" i="2" s="1"/>
  <c r="Y146" i="2" l="1"/>
  <c r="Y288" i="2" s="1"/>
  <c r="Y287" i="2"/>
  <c r="Y279" i="2"/>
  <c r="Y271" i="2"/>
  <c r="Y285" i="2"/>
  <c r="Y281" i="2"/>
  <c r="Y277" i="2"/>
  <c r="Y273" i="2"/>
  <c r="Y269" i="2"/>
  <c r="Y265" i="2"/>
  <c r="Y261" i="2"/>
  <c r="Y257" i="2"/>
  <c r="Y253" i="2"/>
  <c r="Y249" i="2"/>
  <c r="Y245" i="2"/>
  <c r="Y241" i="2"/>
  <c r="Y237" i="2"/>
  <c r="Y233" i="2"/>
  <c r="Y229" i="2"/>
  <c r="Y225" i="2"/>
  <c r="Y221" i="2"/>
  <c r="Y217" i="2"/>
  <c r="Y213" i="2"/>
  <c r="Y209" i="2"/>
  <c r="Y205" i="2"/>
  <c r="Y201" i="2"/>
  <c r="Y197" i="2"/>
  <c r="Y193" i="2"/>
  <c r="Y189" i="2"/>
  <c r="Y185" i="2"/>
  <c r="Y181" i="2"/>
  <c r="Y177" i="2"/>
  <c r="Y173" i="2"/>
  <c r="Y169" i="2"/>
  <c r="Y165" i="2"/>
  <c r="Y161" i="2"/>
  <c r="Y157" i="2"/>
  <c r="Y153" i="2"/>
  <c r="S131" i="2"/>
  <c r="S273" i="2" s="1"/>
  <c r="S272" i="2"/>
  <c r="S119" i="2"/>
  <c r="S261" i="2" s="1"/>
  <c r="S260" i="2"/>
  <c r="S91" i="2"/>
  <c r="S233" i="2" s="1"/>
  <c r="S232" i="2"/>
  <c r="S59" i="2"/>
  <c r="S201" i="2" s="1"/>
  <c r="S200" i="2"/>
  <c r="S31" i="2"/>
  <c r="S173" i="2" s="1"/>
  <c r="S172" i="2"/>
  <c r="S19" i="2"/>
  <c r="S161" i="2" s="1"/>
  <c r="S160" i="2"/>
  <c r="S122" i="2"/>
  <c r="S263" i="2"/>
  <c r="S114" i="2"/>
  <c r="S256" i="2" s="1"/>
  <c r="S255" i="2"/>
  <c r="S110" i="2"/>
  <c r="S102" i="2"/>
  <c r="S244" i="2" s="1"/>
  <c r="S243" i="2"/>
  <c r="S94" i="2"/>
  <c r="S236" i="2" s="1"/>
  <c r="S235" i="2"/>
  <c r="S82" i="2"/>
  <c r="S224" i="2" s="1"/>
  <c r="S223" i="2"/>
  <c r="S50" i="2"/>
  <c r="S22" i="2"/>
  <c r="S164" i="2" s="1"/>
  <c r="S163" i="2"/>
  <c r="S284" i="2"/>
  <c r="S137" i="2"/>
  <c r="S279" i="2" s="1"/>
  <c r="S278" i="2"/>
  <c r="S262" i="2"/>
  <c r="S105" i="2"/>
  <c r="S247" i="2" s="1"/>
  <c r="S246" i="2"/>
  <c r="S234" i="2"/>
  <c r="S85" i="2"/>
  <c r="S227" i="2" s="1"/>
  <c r="S226" i="2"/>
  <c r="S77" i="2"/>
  <c r="S219" i="2" s="1"/>
  <c r="S218" i="2"/>
  <c r="S73" i="2"/>
  <c r="S215" i="2" s="1"/>
  <c r="S214" i="2"/>
  <c r="S65" i="2"/>
  <c r="S207" i="2" s="1"/>
  <c r="S206" i="2"/>
  <c r="S202" i="2"/>
  <c r="S45" i="2"/>
  <c r="S187" i="2" s="1"/>
  <c r="S186" i="2"/>
  <c r="S33" i="2"/>
  <c r="S175" i="2" s="1"/>
  <c r="S174" i="2"/>
  <c r="S162" i="2"/>
  <c r="S13" i="2"/>
  <c r="S155" i="2" s="1"/>
  <c r="S154" i="2"/>
  <c r="S145" i="2"/>
  <c r="S287" i="2" s="1"/>
  <c r="S286" i="2"/>
  <c r="S274" i="2"/>
  <c r="S285" i="2"/>
  <c r="S140" i="2"/>
  <c r="S282" i="2" s="1"/>
  <c r="S281" i="2"/>
  <c r="S277" i="2"/>
  <c r="S128" i="2"/>
  <c r="S270" i="2" s="1"/>
  <c r="S269" i="2"/>
  <c r="S257" i="2"/>
  <c r="S108" i="2"/>
  <c r="S250" i="2" s="1"/>
  <c r="S249" i="2"/>
  <c r="S245" i="2"/>
  <c r="S241" i="2"/>
  <c r="S237" i="2"/>
  <c r="S88" i="2"/>
  <c r="S230" i="2" s="1"/>
  <c r="S229" i="2"/>
  <c r="S225" i="2"/>
  <c r="S221" i="2"/>
  <c r="S217" i="2"/>
  <c r="S213" i="2"/>
  <c r="S68" i="2"/>
  <c r="S210" i="2" s="1"/>
  <c r="S209" i="2"/>
  <c r="S205" i="2"/>
  <c r="S56" i="2"/>
  <c r="S198" i="2" s="1"/>
  <c r="S197" i="2"/>
  <c r="S48" i="2"/>
  <c r="S190" i="2" s="1"/>
  <c r="S189" i="2"/>
  <c r="S185" i="2"/>
  <c r="S181" i="2"/>
  <c r="S36" i="2"/>
  <c r="S178" i="2" s="1"/>
  <c r="S177" i="2"/>
  <c r="S28" i="2"/>
  <c r="S170" i="2" s="1"/>
  <c r="S169" i="2"/>
  <c r="S165" i="2"/>
  <c r="S16" i="2"/>
  <c r="S158" i="2" s="1"/>
  <c r="S157" i="2"/>
  <c r="S153" i="2"/>
  <c r="I285" i="2"/>
  <c r="I281" i="2"/>
  <c r="I277" i="2"/>
  <c r="I273" i="2"/>
  <c r="I269" i="2"/>
  <c r="I265" i="2"/>
  <c r="I261" i="2"/>
  <c r="I257" i="2"/>
  <c r="I253" i="2"/>
  <c r="I249" i="2"/>
  <c r="I245" i="2"/>
  <c r="I241" i="2"/>
  <c r="I237" i="2"/>
  <c r="I233" i="2"/>
  <c r="I229" i="2"/>
  <c r="I225" i="2"/>
  <c r="I221" i="2"/>
  <c r="I217" i="2"/>
  <c r="I213" i="2"/>
  <c r="I209" i="2"/>
  <c r="I205" i="2"/>
  <c r="I201" i="2"/>
  <c r="I197" i="2"/>
  <c r="I193" i="2"/>
  <c r="I189" i="2"/>
  <c r="I185" i="2"/>
  <c r="I181" i="2"/>
  <c r="I177" i="2"/>
  <c r="I173" i="2"/>
  <c r="I169" i="2"/>
  <c r="I165" i="2"/>
  <c r="I161" i="2"/>
  <c r="I157" i="2"/>
  <c r="I153" i="2"/>
  <c r="J131" i="2"/>
  <c r="J273" i="2" s="1"/>
  <c r="J272" i="2"/>
  <c r="J119" i="2"/>
  <c r="J261" i="2" s="1"/>
  <c r="J260" i="2"/>
  <c r="J91" i="2"/>
  <c r="J233" i="2" s="1"/>
  <c r="J232" i="2"/>
  <c r="J59" i="2"/>
  <c r="J201" i="2" s="1"/>
  <c r="J200" i="2"/>
  <c r="J31" i="2"/>
  <c r="J173" i="2" s="1"/>
  <c r="J172" i="2"/>
  <c r="J19" i="2"/>
  <c r="J161" i="2" s="1"/>
  <c r="J160" i="2"/>
  <c r="J122" i="2"/>
  <c r="J263" i="2"/>
  <c r="J114" i="2"/>
  <c r="J256" i="2" s="1"/>
  <c r="J255" i="2"/>
  <c r="J110" i="2"/>
  <c r="J102" i="2"/>
  <c r="J244" i="2" s="1"/>
  <c r="J243" i="2"/>
  <c r="J94" i="2"/>
  <c r="J236" i="2" s="1"/>
  <c r="J235" i="2"/>
  <c r="J82" i="2"/>
  <c r="J224" i="2" s="1"/>
  <c r="J223" i="2"/>
  <c r="J50" i="2"/>
  <c r="J42" i="2"/>
  <c r="J184" i="2" s="1"/>
  <c r="J183" i="2"/>
  <c r="J22" i="2"/>
  <c r="J164" i="2" s="1"/>
  <c r="J163" i="2"/>
  <c r="J145" i="2"/>
  <c r="J287" i="2" s="1"/>
  <c r="J286" i="2"/>
  <c r="J137" i="2"/>
  <c r="J279" i="2" s="1"/>
  <c r="J278" i="2"/>
  <c r="J274" i="2"/>
  <c r="J262" i="2"/>
  <c r="J105" i="2"/>
  <c r="J247" i="2" s="1"/>
  <c r="J246" i="2"/>
  <c r="J234" i="2"/>
  <c r="J85" i="2"/>
  <c r="J227" i="2" s="1"/>
  <c r="J226" i="2"/>
  <c r="J77" i="2"/>
  <c r="J219" i="2" s="1"/>
  <c r="J218" i="2"/>
  <c r="J73" i="2"/>
  <c r="J215" i="2" s="1"/>
  <c r="J214" i="2"/>
  <c r="J65" i="2"/>
  <c r="J207" i="2" s="1"/>
  <c r="J206" i="2"/>
  <c r="J202" i="2"/>
  <c r="J45" i="2"/>
  <c r="J187" i="2" s="1"/>
  <c r="J186" i="2"/>
  <c r="J33" i="2"/>
  <c r="J175" i="2" s="1"/>
  <c r="J174" i="2"/>
  <c r="J162" i="2"/>
  <c r="J13" i="2"/>
  <c r="J155" i="2" s="1"/>
  <c r="J154" i="2"/>
  <c r="J285" i="2"/>
  <c r="J140" i="2"/>
  <c r="J282" i="2" s="1"/>
  <c r="J281" i="2"/>
  <c r="J277" i="2"/>
  <c r="J128" i="2"/>
  <c r="J270" i="2" s="1"/>
  <c r="J269" i="2"/>
  <c r="J257" i="2"/>
  <c r="J108" i="2"/>
  <c r="J250" i="2" s="1"/>
  <c r="J249" i="2"/>
  <c r="J245" i="2"/>
  <c r="J241" i="2"/>
  <c r="J237" i="2"/>
  <c r="J88" i="2"/>
  <c r="J230" i="2" s="1"/>
  <c r="J229" i="2"/>
  <c r="J225" i="2"/>
  <c r="J221" i="2"/>
  <c r="J217" i="2"/>
  <c r="J213" i="2"/>
  <c r="J68" i="2"/>
  <c r="J210" i="2" s="1"/>
  <c r="J209" i="2"/>
  <c r="J205" i="2"/>
  <c r="J56" i="2"/>
  <c r="J198" i="2" s="1"/>
  <c r="J197" i="2"/>
  <c r="J48" i="2"/>
  <c r="J190" i="2" s="1"/>
  <c r="J189" i="2"/>
  <c r="J185" i="2"/>
  <c r="J181" i="2"/>
  <c r="J36" i="2"/>
  <c r="J178" i="2" s="1"/>
  <c r="J177" i="2"/>
  <c r="J28" i="2"/>
  <c r="J170" i="2" s="1"/>
  <c r="J169" i="2"/>
  <c r="J165" i="2"/>
  <c r="J16" i="2"/>
  <c r="J158" i="2" s="1"/>
  <c r="J157" i="2"/>
  <c r="J153" i="2"/>
  <c r="K285" i="2"/>
  <c r="K281" i="2"/>
  <c r="K277" i="2"/>
  <c r="K273" i="2"/>
  <c r="K269" i="2"/>
  <c r="K265" i="2"/>
  <c r="K261" i="2"/>
  <c r="K257" i="2"/>
  <c r="K253" i="2"/>
  <c r="K249" i="2"/>
  <c r="K245" i="2"/>
  <c r="K241" i="2"/>
  <c r="K237" i="2"/>
  <c r="K233" i="2"/>
  <c r="K229" i="2"/>
  <c r="K225" i="2"/>
  <c r="K221" i="2"/>
  <c r="K217" i="2"/>
  <c r="K213" i="2"/>
  <c r="K209" i="2"/>
  <c r="K205" i="2"/>
  <c r="K201" i="2"/>
  <c r="K197" i="2"/>
  <c r="K193" i="2"/>
  <c r="K189" i="2"/>
  <c r="K185" i="2"/>
  <c r="K181" i="2"/>
  <c r="K177" i="2"/>
  <c r="K173" i="2"/>
  <c r="K169" i="2"/>
  <c r="K165" i="2"/>
  <c r="K161" i="2"/>
  <c r="K157" i="2"/>
  <c r="K153" i="2"/>
  <c r="L131" i="2"/>
  <c r="L273" i="2" s="1"/>
  <c r="L272" i="2"/>
  <c r="L119" i="2"/>
  <c r="L261" i="2" s="1"/>
  <c r="L260" i="2"/>
  <c r="L91" i="2"/>
  <c r="L233" i="2" s="1"/>
  <c r="L232" i="2"/>
  <c r="L59" i="2"/>
  <c r="L201" i="2" s="1"/>
  <c r="L200" i="2"/>
  <c r="L31" i="2"/>
  <c r="L173" i="2" s="1"/>
  <c r="L172" i="2"/>
  <c r="L19" i="2"/>
  <c r="L161" i="2" s="1"/>
  <c r="L160" i="2"/>
  <c r="L122" i="2"/>
  <c r="L263" i="2"/>
  <c r="L114" i="2"/>
  <c r="L256" i="2" s="1"/>
  <c r="L255" i="2"/>
  <c r="L110" i="2"/>
  <c r="L102" i="2"/>
  <c r="L244" i="2" s="1"/>
  <c r="L243" i="2"/>
  <c r="L94" i="2"/>
  <c r="L236" i="2" s="1"/>
  <c r="L235" i="2"/>
  <c r="L82" i="2"/>
  <c r="L224" i="2" s="1"/>
  <c r="L223" i="2"/>
  <c r="L50" i="2"/>
  <c r="L42" i="2"/>
  <c r="L184" i="2" s="1"/>
  <c r="L183" i="2"/>
  <c r="L22" i="2"/>
  <c r="L164" i="2" s="1"/>
  <c r="L163" i="2"/>
  <c r="L145" i="2"/>
  <c r="L287" i="2" s="1"/>
  <c r="L286" i="2"/>
  <c r="L137" i="2"/>
  <c r="L279" i="2" s="1"/>
  <c r="L278" i="2"/>
  <c r="L274" i="2"/>
  <c r="L262" i="2"/>
  <c r="L105" i="2"/>
  <c r="L247" i="2" s="1"/>
  <c r="L246" i="2"/>
  <c r="L234" i="2"/>
  <c r="L85" i="2"/>
  <c r="L227" i="2" s="1"/>
  <c r="L226" i="2"/>
  <c r="L77" i="2"/>
  <c r="L219" i="2" s="1"/>
  <c r="L218" i="2"/>
  <c r="L73" i="2"/>
  <c r="L215" i="2" s="1"/>
  <c r="L214" i="2"/>
  <c r="L65" i="2"/>
  <c r="L207" i="2" s="1"/>
  <c r="L206" i="2"/>
  <c r="L202" i="2"/>
  <c r="L45" i="2"/>
  <c r="L187" i="2" s="1"/>
  <c r="L186" i="2"/>
  <c r="L33" i="2"/>
  <c r="L175" i="2" s="1"/>
  <c r="L174" i="2"/>
  <c r="L162" i="2"/>
  <c r="L13" i="2"/>
  <c r="L155" i="2" s="1"/>
  <c r="L154" i="2"/>
  <c r="L285" i="2"/>
  <c r="L140" i="2"/>
  <c r="L282" i="2" s="1"/>
  <c r="L281" i="2"/>
  <c r="L277" i="2"/>
  <c r="L128" i="2"/>
  <c r="L270" i="2" s="1"/>
  <c r="L269" i="2"/>
  <c r="L257" i="2"/>
  <c r="L108" i="2"/>
  <c r="L250" i="2" s="1"/>
  <c r="L249" i="2"/>
  <c r="L245" i="2"/>
  <c r="L241" i="2"/>
  <c r="L237" i="2"/>
  <c r="L88" i="2"/>
  <c r="L230" i="2" s="1"/>
  <c r="L229" i="2"/>
  <c r="L225" i="2"/>
  <c r="L221" i="2"/>
  <c r="L217" i="2"/>
  <c r="L213" i="2"/>
  <c r="L68" i="2"/>
  <c r="L210" i="2" s="1"/>
  <c r="L209" i="2"/>
  <c r="L205" i="2"/>
  <c r="L56" i="2"/>
  <c r="L198" i="2" s="1"/>
  <c r="L197" i="2"/>
  <c r="L48" i="2"/>
  <c r="L190" i="2" s="1"/>
  <c r="L189" i="2"/>
  <c r="L185" i="2"/>
  <c r="L181" i="2"/>
  <c r="L36" i="2"/>
  <c r="L178" i="2" s="1"/>
  <c r="L177" i="2"/>
  <c r="L28" i="2"/>
  <c r="L170" i="2" s="1"/>
  <c r="L169" i="2"/>
  <c r="L165" i="2"/>
  <c r="L16" i="2"/>
  <c r="L158" i="2" s="1"/>
  <c r="L157" i="2"/>
  <c r="L153" i="2"/>
  <c r="M146" i="2"/>
  <c r="M288" i="2" s="1"/>
  <c r="M287" i="2"/>
  <c r="M285" i="2"/>
  <c r="M281" i="2"/>
  <c r="M277" i="2"/>
  <c r="M273" i="2"/>
  <c r="M269" i="2"/>
  <c r="M265" i="2"/>
  <c r="M261" i="2"/>
  <c r="M257" i="2"/>
  <c r="M253" i="2"/>
  <c r="M249" i="2"/>
  <c r="M245" i="2"/>
  <c r="M241" i="2"/>
  <c r="M237" i="2"/>
  <c r="M233" i="2"/>
  <c r="M229" i="2"/>
  <c r="M225" i="2"/>
  <c r="M221" i="2"/>
  <c r="M217" i="2"/>
  <c r="M213" i="2"/>
  <c r="M209" i="2"/>
  <c r="M205" i="2"/>
  <c r="M201" i="2"/>
  <c r="M197" i="2"/>
  <c r="M193" i="2"/>
  <c r="M189" i="2"/>
  <c r="M185" i="2"/>
  <c r="M181" i="2"/>
  <c r="M177" i="2"/>
  <c r="M173" i="2"/>
  <c r="M169" i="2"/>
  <c r="M165" i="2"/>
  <c r="M161" i="2"/>
  <c r="M157" i="2"/>
  <c r="M153" i="2"/>
  <c r="N108" i="2"/>
  <c r="N250" i="2" s="1"/>
  <c r="N249" i="2"/>
  <c r="N56" i="2"/>
  <c r="N198" i="2" s="1"/>
  <c r="N197" i="2"/>
  <c r="N131" i="2"/>
  <c r="N273" i="2" s="1"/>
  <c r="N272" i="2"/>
  <c r="N119" i="2"/>
  <c r="N261" i="2" s="1"/>
  <c r="N260" i="2"/>
  <c r="N91" i="2"/>
  <c r="N233" i="2" s="1"/>
  <c r="N232" i="2"/>
  <c r="N59" i="2"/>
  <c r="N201" i="2" s="1"/>
  <c r="N200" i="2"/>
  <c r="N31" i="2"/>
  <c r="N173" i="2" s="1"/>
  <c r="N172" i="2"/>
  <c r="N19" i="2"/>
  <c r="N161" i="2" s="1"/>
  <c r="N160" i="2"/>
  <c r="N285" i="2"/>
  <c r="N128" i="2"/>
  <c r="N270" i="2" s="1"/>
  <c r="N269" i="2"/>
  <c r="N88" i="2"/>
  <c r="N230" i="2" s="1"/>
  <c r="N229" i="2"/>
  <c r="N217" i="2"/>
  <c r="N205" i="2"/>
  <c r="N36" i="2"/>
  <c r="N178" i="2" s="1"/>
  <c r="N177" i="2"/>
  <c r="N271" i="2"/>
  <c r="N122" i="2"/>
  <c r="N263" i="2"/>
  <c r="N114" i="2"/>
  <c r="N256" i="2" s="1"/>
  <c r="N255" i="2"/>
  <c r="N110" i="2"/>
  <c r="N251" i="2"/>
  <c r="N102" i="2"/>
  <c r="N244" i="2" s="1"/>
  <c r="N243" i="2"/>
  <c r="N94" i="2"/>
  <c r="N236" i="2" s="1"/>
  <c r="N235" i="2"/>
  <c r="N231" i="2"/>
  <c r="N82" i="2"/>
  <c r="N224" i="2" s="1"/>
  <c r="N223" i="2"/>
  <c r="N199" i="2"/>
  <c r="N50" i="2"/>
  <c r="N42" i="2"/>
  <c r="N184" i="2" s="1"/>
  <c r="N183" i="2"/>
  <c r="N179" i="2"/>
  <c r="N22" i="2"/>
  <c r="N164" i="2" s="1"/>
  <c r="N163" i="2"/>
  <c r="N140" i="2"/>
  <c r="N282" i="2" s="1"/>
  <c r="N281" i="2"/>
  <c r="N241" i="2"/>
  <c r="N221" i="2"/>
  <c r="N68" i="2"/>
  <c r="N210" i="2" s="1"/>
  <c r="N209" i="2"/>
  <c r="N48" i="2"/>
  <c r="N190" i="2" s="1"/>
  <c r="N189" i="2"/>
  <c r="N181" i="2"/>
  <c r="N28" i="2"/>
  <c r="N170" i="2" s="1"/>
  <c r="N169" i="2"/>
  <c r="N16" i="2"/>
  <c r="N158" i="2" s="1"/>
  <c r="N157" i="2"/>
  <c r="N286" i="2"/>
  <c r="N137" i="2"/>
  <c r="N279" i="2" s="1"/>
  <c r="N278" i="2"/>
  <c r="N274" i="2"/>
  <c r="N262" i="2"/>
  <c r="N258" i="2"/>
  <c r="N105" i="2"/>
  <c r="N247" i="2" s="1"/>
  <c r="N246" i="2"/>
  <c r="N242" i="2"/>
  <c r="N238" i="2"/>
  <c r="N234" i="2"/>
  <c r="N85" i="2"/>
  <c r="N227" i="2" s="1"/>
  <c r="N226" i="2"/>
  <c r="N222" i="2"/>
  <c r="N77" i="2"/>
  <c r="N219" i="2" s="1"/>
  <c r="N218" i="2"/>
  <c r="N73" i="2"/>
  <c r="N215" i="2" s="1"/>
  <c r="N214" i="2"/>
  <c r="N65" i="2"/>
  <c r="N207" i="2" s="1"/>
  <c r="N206" i="2"/>
  <c r="N202" i="2"/>
  <c r="N45" i="2"/>
  <c r="N187" i="2" s="1"/>
  <c r="N186" i="2"/>
  <c r="N182" i="2"/>
  <c r="N33" i="2"/>
  <c r="N175" i="2" s="1"/>
  <c r="N174" i="2"/>
  <c r="N166" i="2"/>
  <c r="N162" i="2"/>
  <c r="N13" i="2"/>
  <c r="N155" i="2" s="1"/>
  <c r="N154" i="2"/>
  <c r="O144" i="2"/>
  <c r="O285" i="2"/>
  <c r="O281" i="2"/>
  <c r="O277" i="2"/>
  <c r="O273" i="2"/>
  <c r="O269" i="2"/>
  <c r="O265" i="2"/>
  <c r="O261" i="2"/>
  <c r="O257" i="2"/>
  <c r="O253" i="2"/>
  <c r="O249" i="2"/>
  <c r="O245" i="2"/>
  <c r="O241" i="2"/>
  <c r="O237" i="2"/>
  <c r="O233" i="2"/>
  <c r="O229" i="2"/>
  <c r="O225" i="2"/>
  <c r="O221" i="2"/>
  <c r="O217" i="2"/>
  <c r="O213" i="2"/>
  <c r="O209" i="2"/>
  <c r="O205" i="2"/>
  <c r="O201" i="2"/>
  <c r="O197" i="2"/>
  <c r="O193" i="2"/>
  <c r="O189" i="2"/>
  <c r="O185" i="2"/>
  <c r="O181" i="2"/>
  <c r="O177" i="2"/>
  <c r="O173" i="2"/>
  <c r="O169" i="2"/>
  <c r="O165" i="2"/>
  <c r="O161" i="2"/>
  <c r="O157" i="2"/>
  <c r="O153" i="2"/>
  <c r="P135" i="2"/>
  <c r="P276" i="2"/>
  <c r="P273" i="2"/>
  <c r="P269" i="2"/>
  <c r="P265" i="2"/>
  <c r="P261" i="2"/>
  <c r="P257" i="2"/>
  <c r="P253" i="2"/>
  <c r="P249" i="2"/>
  <c r="P245" i="2"/>
  <c r="P241" i="2"/>
  <c r="P237" i="2"/>
  <c r="P233" i="2"/>
  <c r="P229" i="2"/>
  <c r="P225" i="2"/>
  <c r="P221" i="2"/>
  <c r="P217" i="2"/>
  <c r="P213" i="2"/>
  <c r="P209" i="2"/>
  <c r="P205" i="2"/>
  <c r="P201" i="2"/>
  <c r="P197" i="2"/>
  <c r="P193" i="2"/>
  <c r="P189" i="2"/>
  <c r="P185" i="2"/>
  <c r="P181" i="2"/>
  <c r="P177" i="2"/>
  <c r="P173" i="2"/>
  <c r="P169" i="2"/>
  <c r="P165" i="2"/>
  <c r="P161" i="2"/>
  <c r="P157" i="2"/>
  <c r="P153" i="2"/>
  <c r="Q146" i="2"/>
  <c r="Q288" i="2" s="1"/>
  <c r="Q287" i="2"/>
  <c r="Q285" i="2"/>
  <c r="Q281" i="2"/>
  <c r="Q277" i="2"/>
  <c r="Q273" i="2"/>
  <c r="Q269" i="2"/>
  <c r="Q265" i="2"/>
  <c r="Q261" i="2"/>
  <c r="Q257" i="2"/>
  <c r="Q253" i="2"/>
  <c r="Q249" i="2"/>
  <c r="Q245" i="2"/>
  <c r="Q241" i="2"/>
  <c r="Q237" i="2"/>
  <c r="Q233" i="2"/>
  <c r="Q229" i="2"/>
  <c r="Q225" i="2"/>
  <c r="Q221" i="2"/>
  <c r="Q217" i="2"/>
  <c r="Q213" i="2"/>
  <c r="Q209" i="2"/>
  <c r="Q205" i="2"/>
  <c r="Q201" i="2"/>
  <c r="Q197" i="2"/>
  <c r="Q193" i="2"/>
  <c r="Q189" i="2"/>
  <c r="Q185" i="2"/>
  <c r="Q181" i="2"/>
  <c r="Q177" i="2"/>
  <c r="Q173" i="2"/>
  <c r="Q169" i="2"/>
  <c r="Q165" i="2"/>
  <c r="Q161" i="2"/>
  <c r="Q157" i="2"/>
  <c r="Q153" i="2"/>
  <c r="R146" i="2"/>
  <c r="R288" i="2" s="1"/>
  <c r="R287" i="2"/>
  <c r="R285" i="2"/>
  <c r="R281" i="2"/>
  <c r="R277" i="2"/>
  <c r="R273" i="2"/>
  <c r="R269" i="2"/>
  <c r="R265" i="2"/>
  <c r="R261" i="2"/>
  <c r="R257" i="2"/>
  <c r="R253" i="2"/>
  <c r="R249" i="2"/>
  <c r="R245" i="2"/>
  <c r="R241" i="2"/>
  <c r="R237" i="2"/>
  <c r="R233" i="2"/>
  <c r="R229" i="2"/>
  <c r="R225" i="2"/>
  <c r="R221" i="2"/>
  <c r="R217" i="2"/>
  <c r="R213" i="2"/>
  <c r="R209" i="2"/>
  <c r="R205" i="2"/>
  <c r="R201" i="2"/>
  <c r="R197" i="2"/>
  <c r="R193" i="2"/>
  <c r="R189" i="2"/>
  <c r="R185" i="2"/>
  <c r="R181" i="2"/>
  <c r="R177" i="2"/>
  <c r="R173" i="2"/>
  <c r="R169" i="2"/>
  <c r="R165" i="2"/>
  <c r="R161" i="2"/>
  <c r="R157" i="2"/>
  <c r="R153" i="2"/>
  <c r="T145" i="2"/>
  <c r="T286" i="2"/>
  <c r="T285" i="2"/>
  <c r="T281" i="2"/>
  <c r="T277" i="2"/>
  <c r="T273" i="2"/>
  <c r="T269" i="2"/>
  <c r="T265" i="2"/>
  <c r="T261" i="2"/>
  <c r="T257" i="2"/>
  <c r="T253" i="2"/>
  <c r="T249" i="2"/>
  <c r="T245" i="2"/>
  <c r="T241" i="2"/>
  <c r="T237" i="2"/>
  <c r="T233" i="2"/>
  <c r="T229" i="2"/>
  <c r="T225" i="2"/>
  <c r="T221" i="2"/>
  <c r="T217" i="2"/>
  <c r="T213" i="2"/>
  <c r="T209" i="2"/>
  <c r="T205" i="2"/>
  <c r="T201" i="2"/>
  <c r="T197" i="2"/>
  <c r="T193" i="2"/>
  <c r="T189" i="2"/>
  <c r="T185" i="2"/>
  <c r="T181" i="2"/>
  <c r="T177" i="2"/>
  <c r="T173" i="2"/>
  <c r="T169" i="2"/>
  <c r="T165" i="2"/>
  <c r="T161" i="2"/>
  <c r="T157" i="2"/>
  <c r="T153" i="2"/>
  <c r="U285" i="2"/>
  <c r="U281" i="2"/>
  <c r="U277" i="2"/>
  <c r="U273" i="2"/>
  <c r="U269" i="2"/>
  <c r="U265" i="2"/>
  <c r="U261" i="2"/>
  <c r="U257" i="2"/>
  <c r="U253" i="2"/>
  <c r="U249" i="2"/>
  <c r="U245" i="2"/>
  <c r="U241" i="2"/>
  <c r="U237" i="2"/>
  <c r="U233" i="2"/>
  <c r="U229" i="2"/>
  <c r="U225" i="2"/>
  <c r="U221" i="2"/>
  <c r="U217" i="2"/>
  <c r="U213" i="2"/>
  <c r="U209" i="2"/>
  <c r="U205" i="2"/>
  <c r="U201" i="2"/>
  <c r="U197" i="2"/>
  <c r="U193" i="2"/>
  <c r="U189" i="2"/>
  <c r="U185" i="2"/>
  <c r="U181" i="2"/>
  <c r="U177" i="2"/>
  <c r="U173" i="2"/>
  <c r="U169" i="2"/>
  <c r="U165" i="2"/>
  <c r="U161" i="2"/>
  <c r="U157" i="2"/>
  <c r="U153" i="2"/>
  <c r="V146" i="2"/>
  <c r="V288" i="2" s="1"/>
  <c r="V287" i="2"/>
  <c r="V285" i="2"/>
  <c r="V281" i="2"/>
  <c r="V277" i="2"/>
  <c r="V273" i="2"/>
  <c r="V269" i="2"/>
  <c r="V265" i="2"/>
  <c r="V261" i="2"/>
  <c r="V257" i="2"/>
  <c r="V253" i="2"/>
  <c r="V249" i="2"/>
  <c r="V245" i="2"/>
  <c r="V241" i="2"/>
  <c r="V237" i="2"/>
  <c r="V233" i="2"/>
  <c r="V229" i="2"/>
  <c r="V225" i="2"/>
  <c r="V221" i="2"/>
  <c r="V217" i="2"/>
  <c r="V213" i="2"/>
  <c r="V209" i="2"/>
  <c r="V205" i="2"/>
  <c r="V201" i="2"/>
  <c r="V197" i="2"/>
  <c r="V193" i="2"/>
  <c r="V189" i="2"/>
  <c r="V185" i="2"/>
  <c r="V181" i="2"/>
  <c r="V177" i="2"/>
  <c r="V173" i="2"/>
  <c r="V169" i="2"/>
  <c r="V165" i="2"/>
  <c r="V161" i="2"/>
  <c r="V157" i="2"/>
  <c r="V153" i="2"/>
  <c r="W280" i="2"/>
  <c r="W272" i="2"/>
  <c r="W264" i="2"/>
  <c r="W252" i="2"/>
  <c r="W240" i="2"/>
  <c r="W228" i="2"/>
  <c r="W216" i="2"/>
  <c r="W208" i="2"/>
  <c r="W200" i="2"/>
  <c r="W188" i="2"/>
  <c r="W176" i="2"/>
  <c r="W164" i="2"/>
  <c r="W160" i="2"/>
  <c r="W145" i="2"/>
  <c r="W286" i="2"/>
  <c r="W283" i="2"/>
  <c r="W267" i="2"/>
  <c r="W255" i="2"/>
  <c r="W243" i="2"/>
  <c r="W231" i="2"/>
  <c r="W219" i="2"/>
  <c r="W203" i="2"/>
  <c r="W191" i="2"/>
  <c r="W183" i="2"/>
  <c r="W171" i="2"/>
  <c r="W155" i="2"/>
  <c r="W285" i="2"/>
  <c r="W281" i="2"/>
  <c r="W277" i="2"/>
  <c r="W273" i="2"/>
  <c r="W269" i="2"/>
  <c r="W265" i="2"/>
  <c r="W261" i="2"/>
  <c r="W257" i="2"/>
  <c r="W253" i="2"/>
  <c r="W249" i="2"/>
  <c r="W245" i="2"/>
  <c r="W241" i="2"/>
  <c r="W237" i="2"/>
  <c r="W233" i="2"/>
  <c r="W229" i="2"/>
  <c r="W225" i="2"/>
  <c r="W221" i="2"/>
  <c r="W217" i="2"/>
  <c r="W213" i="2"/>
  <c r="W209" i="2"/>
  <c r="W205" i="2"/>
  <c r="W201" i="2"/>
  <c r="W197" i="2"/>
  <c r="W193" i="2"/>
  <c r="W189" i="2"/>
  <c r="W185" i="2"/>
  <c r="W181" i="2"/>
  <c r="W177" i="2"/>
  <c r="W173" i="2"/>
  <c r="W169" i="2"/>
  <c r="W165" i="2"/>
  <c r="W161" i="2"/>
  <c r="W157" i="2"/>
  <c r="W153" i="2"/>
  <c r="X145" i="2"/>
  <c r="X286" i="2"/>
  <c r="X285" i="2"/>
  <c r="X281" i="2"/>
  <c r="X277" i="2"/>
  <c r="X273" i="2"/>
  <c r="X269" i="2"/>
  <c r="X265" i="2"/>
  <c r="X261" i="2"/>
  <c r="X257" i="2"/>
  <c r="X253" i="2"/>
  <c r="X249" i="2"/>
  <c r="X245" i="2"/>
  <c r="X241" i="2"/>
  <c r="X237" i="2"/>
  <c r="X233" i="2"/>
  <c r="X229" i="2"/>
  <c r="X225" i="2"/>
  <c r="X221" i="2"/>
  <c r="X217" i="2"/>
  <c r="X213" i="2"/>
  <c r="X209" i="2"/>
  <c r="X205" i="2"/>
  <c r="X201" i="2"/>
  <c r="X197" i="2"/>
  <c r="X193" i="2"/>
  <c r="X189" i="2"/>
  <c r="X185" i="2"/>
  <c r="X181" i="2"/>
  <c r="X177" i="2"/>
  <c r="X173" i="2"/>
  <c r="X169" i="2"/>
  <c r="X165" i="2"/>
  <c r="X161" i="2"/>
  <c r="X157" i="2"/>
  <c r="X153" i="2"/>
  <c r="X146" i="2" l="1"/>
  <c r="X288" i="2" s="1"/>
  <c r="X287" i="2"/>
  <c r="W146" i="2"/>
  <c r="W288" i="2" s="1"/>
  <c r="W287" i="2"/>
  <c r="T146" i="2"/>
  <c r="T288" i="2" s="1"/>
  <c r="T287" i="2"/>
  <c r="P136" i="2"/>
  <c r="P277" i="2"/>
  <c r="O145" i="2"/>
  <c r="O286" i="2"/>
  <c r="N159" i="2"/>
  <c r="N171" i="2"/>
  <c r="N191" i="2"/>
  <c r="N51" i="2"/>
  <c r="N192" i="2"/>
  <c r="N211" i="2"/>
  <c r="N111" i="2"/>
  <c r="N252" i="2"/>
  <c r="N123" i="2"/>
  <c r="N264" i="2"/>
  <c r="N283" i="2"/>
  <c r="N165" i="2"/>
  <c r="N245" i="2"/>
  <c r="N257" i="2"/>
  <c r="N156" i="2"/>
  <c r="N176" i="2"/>
  <c r="N188" i="2"/>
  <c r="N208" i="2"/>
  <c r="N216" i="2"/>
  <c r="N220" i="2"/>
  <c r="N228" i="2"/>
  <c r="N248" i="2"/>
  <c r="N280" i="2"/>
  <c r="N185" i="2"/>
  <c r="N225" i="2"/>
  <c r="N237" i="2"/>
  <c r="L159" i="2"/>
  <c r="L171" i="2"/>
  <c r="L179" i="2"/>
  <c r="L191" i="2"/>
  <c r="L51" i="2"/>
  <c r="L192" i="2"/>
  <c r="L199" i="2"/>
  <c r="L211" i="2"/>
  <c r="L231" i="2"/>
  <c r="L251" i="2"/>
  <c r="L111" i="2"/>
  <c r="L252" i="2"/>
  <c r="L123" i="2"/>
  <c r="L264" i="2"/>
  <c r="L271" i="2"/>
  <c r="L283" i="2"/>
  <c r="L156" i="2"/>
  <c r="L176" i="2"/>
  <c r="L188" i="2"/>
  <c r="L208" i="2"/>
  <c r="L216" i="2"/>
  <c r="L220" i="2"/>
  <c r="L228" i="2"/>
  <c r="L248" i="2"/>
  <c r="L280" i="2"/>
  <c r="L288" i="2"/>
  <c r="J159" i="2"/>
  <c r="J171" i="2"/>
  <c r="J179" i="2"/>
  <c r="J191" i="2"/>
  <c r="J51" i="2"/>
  <c r="J192" i="2"/>
  <c r="J199" i="2"/>
  <c r="J211" i="2"/>
  <c r="J231" i="2"/>
  <c r="J251" i="2"/>
  <c r="J111" i="2"/>
  <c r="J252" i="2"/>
  <c r="J123" i="2"/>
  <c r="J264" i="2"/>
  <c r="J271" i="2"/>
  <c r="J283" i="2"/>
  <c r="J156" i="2"/>
  <c r="J176" i="2"/>
  <c r="J188" i="2"/>
  <c r="J208" i="2"/>
  <c r="J216" i="2"/>
  <c r="J220" i="2"/>
  <c r="J228" i="2"/>
  <c r="J248" i="2"/>
  <c r="J280" i="2"/>
  <c r="J288" i="2"/>
  <c r="S159" i="2"/>
  <c r="S171" i="2"/>
  <c r="S179" i="2"/>
  <c r="S191" i="2"/>
  <c r="S51" i="2"/>
  <c r="S192" i="2"/>
  <c r="S199" i="2"/>
  <c r="S211" i="2"/>
  <c r="S231" i="2"/>
  <c r="S251" i="2"/>
  <c r="S111" i="2"/>
  <c r="S252" i="2"/>
  <c r="S123" i="2"/>
  <c r="S264" i="2"/>
  <c r="S271" i="2"/>
  <c r="S283" i="2"/>
  <c r="S156" i="2"/>
  <c r="S176" i="2"/>
  <c r="S188" i="2"/>
  <c r="S208" i="2"/>
  <c r="S216" i="2"/>
  <c r="S220" i="2"/>
  <c r="S228" i="2"/>
  <c r="S248" i="2"/>
  <c r="S280" i="2"/>
  <c r="S288" i="2"/>
  <c r="S265" i="2" l="1"/>
  <c r="S266" i="2"/>
  <c r="S253" i="2"/>
  <c r="S254" i="2"/>
  <c r="S193" i="2"/>
  <c r="S194" i="2"/>
  <c r="J265" i="2"/>
  <c r="J266" i="2"/>
  <c r="J253" i="2"/>
  <c r="J254" i="2"/>
  <c r="J193" i="2"/>
  <c r="J194" i="2"/>
  <c r="L265" i="2"/>
  <c r="L266" i="2"/>
  <c r="L253" i="2"/>
  <c r="L254" i="2"/>
  <c r="L193" i="2"/>
  <c r="L194" i="2"/>
  <c r="N265" i="2"/>
  <c r="N266" i="2"/>
  <c r="N253" i="2"/>
  <c r="N254" i="2"/>
  <c r="N193" i="2"/>
  <c r="N194" i="2"/>
  <c r="O146" i="2"/>
  <c r="O288" i="2" s="1"/>
  <c r="O287" i="2"/>
  <c r="P137" i="2"/>
  <c r="P278" i="2"/>
  <c r="P138" i="2" l="1"/>
  <c r="P279" i="2"/>
  <c r="P139" i="2" l="1"/>
  <c r="P280" i="2"/>
  <c r="P140" i="2" l="1"/>
  <c r="P281" i="2"/>
  <c r="P141" i="2" l="1"/>
  <c r="P282" i="2"/>
  <c r="P142" i="2" l="1"/>
  <c r="P283" i="2"/>
  <c r="P143" i="2" l="1"/>
  <c r="P284" i="2"/>
  <c r="P144" i="2" l="1"/>
  <c r="P285" i="2"/>
  <c r="P145" i="2" l="1"/>
  <c r="P286" i="2"/>
  <c r="P146" i="2" l="1"/>
  <c r="P288" i="2" s="1"/>
  <c r="P287" i="2"/>
</calcChain>
</file>

<file path=xl/sharedStrings.xml><?xml version="1.0" encoding="utf-8"?>
<sst xmlns="http://schemas.openxmlformats.org/spreadsheetml/2006/main" count="620" uniqueCount="182">
  <si>
    <t>IRPWCOST Index</t>
  </si>
  <si>
    <t>IRPWTANZ Index</t>
  </si>
  <si>
    <t>IRPWESTO Index</t>
  </si>
  <si>
    <t>IRPWCAMB Index</t>
  </si>
  <si>
    <t>IRPWECUA Index</t>
  </si>
  <si>
    <t>IRPWUGAN Index</t>
  </si>
  <si>
    <t>IRPWIVOR Index</t>
  </si>
  <si>
    <t>IRPWPAPU Index</t>
  </si>
  <si>
    <t>IRPWHOND Index</t>
  </si>
  <si>
    <t>IRPWDMRP Index</t>
  </si>
  <si>
    <t>IRPWSALV Index</t>
  </si>
  <si>
    <t>IRPWALBA Index</t>
  </si>
  <si>
    <t>IRPWMACE Index</t>
  </si>
  <si>
    <t>IRPWNICA Index</t>
  </si>
  <si>
    <t>WIRACHIN Index</t>
  </si>
  <si>
    <t>Date</t>
  </si>
  <si>
    <t>PX_LAST</t>
  </si>
  <si>
    <t>WIRAJAPA Index</t>
  </si>
  <si>
    <t>WIRARUSS Index</t>
  </si>
  <si>
    <t>456.055 Index</t>
  </si>
  <si>
    <t>WIRATAIW Index</t>
  </si>
  <si>
    <t>WIRASK Index</t>
  </si>
  <si>
    <t>BZIDINTL Index</t>
  </si>
  <si>
    <t>WIRAHK Index</t>
  </si>
  <si>
    <t>INMOFCA Index</t>
  </si>
  <si>
    <t>IRPWCHF Index</t>
  </si>
  <si>
    <t>IRPWSING Index</t>
  </si>
  <si>
    <t>163.055 Index</t>
  </si>
  <si>
    <t>IRPWTHAI Index</t>
  </si>
  <si>
    <t>WIRAMEX Index</t>
  </si>
  <si>
    <t>612.055 Index</t>
  </si>
  <si>
    <t>672.055 Index</t>
  </si>
  <si>
    <t>548.055 Index</t>
  </si>
  <si>
    <t>964.055 Index</t>
  </si>
  <si>
    <t>WIRATURK Index</t>
  </si>
  <si>
    <t>IRPWINDO Index</t>
  </si>
  <si>
    <t>128.055 Index</t>
  </si>
  <si>
    <t>WIRAISRA Index</t>
  </si>
  <si>
    <t>IRPWPHI Index</t>
  </si>
  <si>
    <t>213.055 Index</t>
  </si>
  <si>
    <t>142.055 Index</t>
  </si>
  <si>
    <t>156.055 Index</t>
  </si>
  <si>
    <t>WIRAUS Index</t>
  </si>
  <si>
    <t>112.055 Index</t>
  </si>
  <si>
    <t>IRPWSWE Index</t>
  </si>
  <si>
    <t>IRPWHUNG Index</t>
  </si>
  <si>
    <t>IRPWNIGE Index</t>
  </si>
  <si>
    <t>IRPWROM Index</t>
  </si>
  <si>
    <t>IRPWCZ Index</t>
  </si>
  <si>
    <t>IRPWGE Index</t>
  </si>
  <si>
    <t>IRPWIT Index</t>
  </si>
  <si>
    <t>IRPWSAF Index</t>
  </si>
  <si>
    <t>IRPWPE Index</t>
  </si>
  <si>
    <t>IRPWUA Index</t>
  </si>
  <si>
    <t>IRPWEGYP Index</t>
  </si>
  <si>
    <t>IRPWLEBA Index</t>
  </si>
  <si>
    <t>IRPWUKRA Index</t>
  </si>
  <si>
    <t>IRPWFRAN Index</t>
  </si>
  <si>
    <t>IRPWAUST Index</t>
  </si>
  <si>
    <t>IRPWCHIL Index</t>
  </si>
  <si>
    <t>IRPWCOLO Index</t>
  </si>
  <si>
    <t>IRPWKAZA Index</t>
  </si>
  <si>
    <t>IRPWQATA Index</t>
  </si>
  <si>
    <t>IRPWMORO Index</t>
  </si>
  <si>
    <t>IRPWKUWA Index</t>
  </si>
  <si>
    <t>IRPWANGO Index</t>
  </si>
  <si>
    <t>IRPWNZL Index</t>
  </si>
  <si>
    <t>IRPWCROA Index</t>
  </si>
  <si>
    <t>IRPWBULG Index</t>
  </si>
  <si>
    <t>IRPWGREE Index</t>
  </si>
  <si>
    <t>IRPWMALT Index</t>
  </si>
  <si>
    <r>
      <t xml:space="preserve">IRPWCYPR </t>
    </r>
    <r>
      <rPr>
        <b/>
        <sz val="11"/>
        <color theme="1"/>
        <rFont val="Centaur"/>
        <family val="1"/>
      </rPr>
      <t>Index</t>
    </r>
  </si>
  <si>
    <t>IRPWIREL Index</t>
  </si>
  <si>
    <t>IRPWSLOV Index</t>
  </si>
  <si>
    <t>IRPWLESO Index</t>
  </si>
  <si>
    <t>IRPWNEAN Index</t>
  </si>
  <si>
    <t>IRPWBAMA Index</t>
  </si>
  <si>
    <t>IRPWHAIT Index</t>
  </si>
  <si>
    <t>IRPWMADA Index</t>
  </si>
  <si>
    <t>IRPWBURK Index</t>
  </si>
  <si>
    <t>IRPWMALI Index</t>
  </si>
  <si>
    <t>IRPWKYRG Index</t>
  </si>
  <si>
    <t>IRPWBELA Index</t>
  </si>
  <si>
    <t>IRPWICEL Index</t>
  </si>
  <si>
    <t>IRPWGUAT Index</t>
  </si>
  <si>
    <t>IRPWSRIL Index</t>
  </si>
  <si>
    <t>IRPWYEMEN Index</t>
  </si>
  <si>
    <t>IRPWASTR Index</t>
  </si>
  <si>
    <t>IRPWLITH Index</t>
  </si>
  <si>
    <t>IRPWAZER Index</t>
  </si>
  <si>
    <t>IRPWLATV Index</t>
  </si>
  <si>
    <t>IRPWFIN Index</t>
  </si>
  <si>
    <t>IRPWBOLI Index</t>
  </si>
  <si>
    <t>IRPWURUG Index</t>
  </si>
  <si>
    <t>IRPWBOTW Index</t>
  </si>
  <si>
    <t>IRPWBELG Index</t>
  </si>
  <si>
    <t>IRPWNETH Index</t>
  </si>
  <si>
    <t>IRPWTRTO Index</t>
  </si>
  <si>
    <t>IRPWTUNI Index</t>
  </si>
  <si>
    <t>IRPWVEN Index</t>
  </si>
  <si>
    <t>IRPWBANG Index</t>
  </si>
  <si>
    <t>IRPWPAKI Index</t>
  </si>
  <si>
    <t>IRPWJORD Index</t>
  </si>
  <si>
    <t>IRPWESP Index</t>
  </si>
  <si>
    <t>IRPWOMAN Index</t>
  </si>
  <si>
    <t>Saudi-Arabia</t>
  </si>
  <si>
    <t>SouthKorea</t>
  </si>
  <si>
    <t>Thailand</t>
  </si>
  <si>
    <t>Algeria</t>
  </si>
  <si>
    <t>Lybia</t>
  </si>
  <si>
    <t>Malaysia</t>
  </si>
  <si>
    <t>polish</t>
  </si>
  <si>
    <t>danish</t>
  </si>
  <si>
    <t>argentine</t>
  </si>
  <si>
    <t>norway</t>
  </si>
  <si>
    <t>canada</t>
  </si>
  <si>
    <t>British</t>
  </si>
  <si>
    <t>Peru</t>
  </si>
  <si>
    <t>China</t>
  </si>
  <si>
    <t>Japan</t>
  </si>
  <si>
    <t>Russia</t>
  </si>
  <si>
    <t>Taiwan</t>
  </si>
  <si>
    <t>South Korea</t>
  </si>
  <si>
    <t>Brazil</t>
  </si>
  <si>
    <t>Honk Kong</t>
  </si>
  <si>
    <t>India</t>
  </si>
  <si>
    <t>Mexico</t>
  </si>
  <si>
    <t>Polish</t>
  </si>
  <si>
    <t>Turkish</t>
  </si>
  <si>
    <t>Denmark</t>
  </si>
  <si>
    <t>Israel</t>
  </si>
  <si>
    <t>Argentine</t>
  </si>
  <si>
    <t>Norway</t>
  </si>
  <si>
    <t>Canada</t>
  </si>
  <si>
    <t>Britain</t>
  </si>
  <si>
    <t>End Date</t>
  </si>
  <si>
    <t>CNY/USD</t>
  </si>
  <si>
    <t>JPY/USD</t>
  </si>
  <si>
    <t>RUB/USD</t>
  </si>
  <si>
    <t>SAR/USD</t>
  </si>
  <si>
    <t>TWD/USD</t>
  </si>
  <si>
    <t>KRW/USD</t>
  </si>
  <si>
    <t>BRL/USD</t>
  </si>
  <si>
    <t>HKD/USD</t>
  </si>
  <si>
    <t>INR/USD</t>
  </si>
  <si>
    <t>CHF/USD</t>
  </si>
  <si>
    <t>SGD/USD</t>
  </si>
  <si>
    <t>THB/USD</t>
  </si>
  <si>
    <t>MXN/USD</t>
  </si>
  <si>
    <t>DZD/USD</t>
  </si>
  <si>
    <t>LYD/USD</t>
  </si>
  <si>
    <t>MYR/USD</t>
  </si>
  <si>
    <t>PLN/USD</t>
  </si>
  <si>
    <t>TRY/USD</t>
  </si>
  <si>
    <t>IDR/USD</t>
  </si>
  <si>
    <t>DKK/USD</t>
  </si>
  <si>
    <t>ILS/USD</t>
  </si>
  <si>
    <t>ARS/USD</t>
  </si>
  <si>
    <t>NOK/USD</t>
  </si>
  <si>
    <t>CAD/USD</t>
  </si>
  <si>
    <t>GBP/USD</t>
  </si>
  <si>
    <t>Country Name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</si>
  <si>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</si>
  <si>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</si>
  <si>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</si>
  <si>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</si>
  <si>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</si>
  <si>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</si>
  <si>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</si>
  <si>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</si>
  <si>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</si>
  <si>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</si>
  <si>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</si>
  <si>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</si>
  <si>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Argentina</t>
  </si>
  <si>
    <t>Hong Kong SAR, China</t>
  </si>
  <si>
    <t>Korea, Rep.</t>
  </si>
  <si>
    <t>Libya</t>
  </si>
  <si>
    <t>Poland</t>
  </si>
  <si>
    <t>Russian Federation</t>
  </si>
  <si>
    <t>Saudi Arabia</t>
  </si>
  <si>
    <t>Turkey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</si>
</sst>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dd\.mm\.yyyy"/>
    <numFmt numFmtId="165" formatCode="_-* #,##0.0000_р_._-;\-* #,##0.0000_р_._-;_-* &quot;-&quot;??_р_._-;_-@_-"/>
  </numFmts>
  <fonts count="3">
    <font>
      <sz val="11"/>
      <color theme="1"/>
      <name val="Centaur"/>
      <family val="2"/>
      <charset val="204"/>
    </font>
    <font>
      <b/>
      <sz val="11"/>
      <color theme="1"/>
      <name val="Centaur"/>
      <family val="1"/>
    </font>
    <font>
      <sz val="11"/>
      <color theme="1"/>
      <name val="Centau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2" borderId="0" xfId="0" applyFill="1"/>
    <xf numFmtId="164" fontId="0" fillId="2" borderId="0" xfId="0" applyNumberFormat="1" applyFill="1"/>
    <xf numFmtId="14" fontId="0" fillId="2" borderId="0" xfId="0" applyNumberFormat="1" applyFill="1"/>
    <xf numFmtId="43" fontId="0" fillId="0" borderId="0" xfId="1" applyFont="1"/>
    <xf numFmtId="165" fontId="0" fillId="0" borderId="0" xfId="1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31"/>
  <sheetViews>
    <sheetView topLeftCell="A27" zoomScale="85" zoomScaleNormal="85" workbookViewId="0">
      <selection activeCell="E45" sqref="E45"/>
    </sheetView>
  </sheetViews>
  <sheetFormatPr defaultRowHeight="15"/>
  <cols>
    <col min="2" max="2" width="16.5703125" customWidth="1"/>
  </cols>
  <sheetData>
    <row r="4" spans="1:21">
      <c r="B4" t="s">
        <v>108</v>
      </c>
      <c r="C4" t="s">
        <v>131</v>
      </c>
      <c r="D4" t="s">
        <v>123</v>
      </c>
      <c r="E4" t="s">
        <v>133</v>
      </c>
      <c r="F4" t="s">
        <v>118</v>
      </c>
      <c r="G4" t="s">
        <v>129</v>
      </c>
      <c r="H4" t="s">
        <v>124</v>
      </c>
      <c r="I4" t="s">
        <v>125</v>
      </c>
      <c r="J4" t="s">
        <v>130</v>
      </c>
      <c r="K4" t="s">
        <v>119</v>
      </c>
      <c r="L4" t="s">
        <v>109</v>
      </c>
      <c r="M4" t="s">
        <v>110</v>
      </c>
      <c r="N4" t="s">
        <v>126</v>
      </c>
      <c r="O4" t="s">
        <v>132</v>
      </c>
      <c r="P4" t="s">
        <v>127</v>
      </c>
      <c r="Q4" t="s">
        <v>120</v>
      </c>
      <c r="R4" t="s">
        <v>105</v>
      </c>
      <c r="S4" t="s">
        <v>122</v>
      </c>
      <c r="T4" t="s">
        <v>107</v>
      </c>
      <c r="U4" t="s">
        <v>128</v>
      </c>
    </row>
    <row r="5" spans="1:21">
      <c r="A5">
        <v>2000</v>
      </c>
      <c r="B5" s="7">
        <v>3.9063294757702514E-3</v>
      </c>
      <c r="C5" s="7">
        <v>4.9975012660162146E-5</v>
      </c>
      <c r="D5" s="7">
        <v>-2.072749624295302E-2</v>
      </c>
      <c r="E5" s="7">
        <v>-6.5758656979752663E-3</v>
      </c>
      <c r="F5" s="7">
        <v>0</v>
      </c>
      <c r="G5" s="7">
        <v>-1.4456876304780181E-3</v>
      </c>
      <c r="H5" s="7">
        <v>0</v>
      </c>
      <c r="I5" s="7">
        <v>-5.7739286986623452E-3</v>
      </c>
      <c r="J5" s="7">
        <v>-1.7301107111434792E-3</v>
      </c>
      <c r="K5" s="7">
        <v>-8.2880518292251116E-3</v>
      </c>
      <c r="L5" s="7">
        <v>-3.4241023627056805E-2</v>
      </c>
      <c r="M5" s="7">
        <v>-9.500285122877476E-5</v>
      </c>
      <c r="N5" s="7">
        <v>-5.396737013770238E-3</v>
      </c>
      <c r="O5" s="7">
        <v>-2.6978679081910931E-3</v>
      </c>
      <c r="P5" s="7">
        <v>2.385100484432667E-3</v>
      </c>
      <c r="Q5" s="7">
        <v>-2.092062417629101E-3</v>
      </c>
      <c r="R5" s="7">
        <v>0</v>
      </c>
      <c r="S5" s="7">
        <v>-2.9445758914095847E-2</v>
      </c>
      <c r="T5" s="7">
        <v>-1.4710125005733364E-2</v>
      </c>
      <c r="U5" s="7">
        <v>-1.1986955602417994E-2</v>
      </c>
    </row>
    <row r="6" spans="1:21">
      <c r="A6">
        <v>2001</v>
      </c>
      <c r="B6" s="7">
        <v>-2.6248889216142547E-3</v>
      </c>
      <c r="C6" s="7">
        <v>8.3241774310811498E-5</v>
      </c>
      <c r="D6" s="7">
        <v>-1.9005603681332871E-2</v>
      </c>
      <c r="E6" s="7">
        <v>-2.9714303806063443E-3</v>
      </c>
      <c r="F6" s="7">
        <v>-6.9013116435727662E-5</v>
      </c>
      <c r="G6" s="7">
        <v>-6.2370353517808303E-4</v>
      </c>
      <c r="H6" s="7">
        <v>0</v>
      </c>
      <c r="I6" s="7">
        <v>-2.3698279433777844E-3</v>
      </c>
      <c r="J6" s="7">
        <v>-3.8669424244465664E-3</v>
      </c>
      <c r="K6" s="7">
        <v>-9.9323764387598545E-3</v>
      </c>
      <c r="L6" s="7">
        <v>-1.5671651680582786E-2</v>
      </c>
      <c r="M6" s="7">
        <v>-3.1679655706875576E-5</v>
      </c>
      <c r="N6" s="7">
        <v>2.798770510156852E-3</v>
      </c>
      <c r="O6" s="7">
        <v>6.7537515099489636E-4</v>
      </c>
      <c r="P6" s="7">
        <v>6.0342492358170059E-3</v>
      </c>
      <c r="Q6" s="7">
        <v>-5.7994409832662708E-3</v>
      </c>
      <c r="R6" s="7">
        <v>0</v>
      </c>
      <c r="S6" s="7">
        <v>0</v>
      </c>
      <c r="T6" s="7">
        <v>-1.0893401306127221E-3</v>
      </c>
      <c r="U6" s="7">
        <v>-6.5575034418316788E-2</v>
      </c>
    </row>
    <row r="7" spans="1:21">
      <c r="A7">
        <v>2002</v>
      </c>
      <c r="B7" s="7">
        <v>-2.0243910474203662E-3</v>
      </c>
      <c r="C7" s="7">
        <v>-0.10424313562137587</v>
      </c>
      <c r="D7" s="7">
        <v>-3.2970153867101781E-2</v>
      </c>
      <c r="E7" s="7">
        <v>1.0196205632365463E-3</v>
      </c>
      <c r="F7" s="7">
        <v>0</v>
      </c>
      <c r="G7" s="7">
        <v>1.1362052257714724E-2</v>
      </c>
      <c r="H7" s="7">
        <v>1.3100776250866513E-18</v>
      </c>
      <c r="I7" s="7">
        <v>-4.0160720299573611E-4</v>
      </c>
      <c r="J7" s="7">
        <v>-7.9246877650284066E-3</v>
      </c>
      <c r="K7" s="7">
        <v>3.1059495664359591E-3</v>
      </c>
      <c r="L7" s="7">
        <v>-5.2654246816780444E-2</v>
      </c>
      <c r="M7" s="7">
        <v>5.8095166409014948E-18</v>
      </c>
      <c r="N7" s="7">
        <v>-9.1205269317005434E-3</v>
      </c>
      <c r="O7" s="7">
        <v>1.8849019908294688E-2</v>
      </c>
      <c r="P7" s="7">
        <v>2.1466083529371022E-3</v>
      </c>
      <c r="Q7" s="7">
        <v>-4.8957920060158982E-3</v>
      </c>
      <c r="R7" s="7">
        <v>0</v>
      </c>
      <c r="S7" s="7">
        <v>0</v>
      </c>
      <c r="T7" s="7">
        <v>1.0893401306127412E-3</v>
      </c>
      <c r="U7" s="7">
        <v>-6.8460889865461158E-3</v>
      </c>
    </row>
    <row r="8" spans="1:21">
      <c r="A8">
        <v>2003</v>
      </c>
      <c r="B8" s="7">
        <v>1.0269386701995656E-2</v>
      </c>
      <c r="C8" s="7">
        <v>1.3148460924722086E-2</v>
      </c>
      <c r="D8" s="7">
        <v>1.8814947556329054E-2</v>
      </c>
      <c r="E8" s="7">
        <v>1.4281184254426057E-2</v>
      </c>
      <c r="F8" s="7">
        <v>0</v>
      </c>
      <c r="G8" s="7">
        <v>1.5415712359412706E-2</v>
      </c>
      <c r="H8" s="7">
        <v>3.891057653069587E-4</v>
      </c>
      <c r="I8" s="7">
        <v>4.6960780459276248E-3</v>
      </c>
      <c r="J8" s="7">
        <v>5.5006690930776113E-3</v>
      </c>
      <c r="K8" s="7">
        <v>1.0490020490750219E-2</v>
      </c>
      <c r="L8" s="7">
        <v>-7.3058492434372726E-3</v>
      </c>
      <c r="M8" s="7">
        <v>6.3347272783133987E-5</v>
      </c>
      <c r="N8" s="7">
        <v>-7.9595757542177265E-3</v>
      </c>
      <c r="O8" s="7">
        <v>5.1991910499401212E-3</v>
      </c>
      <c r="P8" s="7">
        <v>2.6314598149862101E-3</v>
      </c>
      <c r="Q8" s="7">
        <v>6.6293859751628296E-3</v>
      </c>
      <c r="R8" s="7">
        <v>0</v>
      </c>
      <c r="S8" s="7">
        <v>5.7824115865893572E-18</v>
      </c>
      <c r="T8" s="7">
        <v>6.9196023841658514E-3</v>
      </c>
      <c r="U8" s="7">
        <v>8.5765097510207659E-3</v>
      </c>
    </row>
    <row r="9" spans="1:21">
      <c r="A9">
        <v>2004</v>
      </c>
      <c r="B9" s="7">
        <v>-2.4511571005244601E-3</v>
      </c>
      <c r="C9" s="7">
        <v>1.7358534273363726E-4</v>
      </c>
      <c r="D9" s="7">
        <v>5.9717213483638544E-3</v>
      </c>
      <c r="E9" s="7">
        <v>6.3420365970963365E-3</v>
      </c>
      <c r="F9" s="7">
        <v>0</v>
      </c>
      <c r="G9" s="7">
        <v>7.2425403406133045E-3</v>
      </c>
      <c r="H9" s="7">
        <v>-1.2950015556120918E-4</v>
      </c>
      <c r="I9" s="7">
        <v>2.9898573054084748E-3</v>
      </c>
      <c r="J9" s="7">
        <v>9.8534101780413602E-4</v>
      </c>
      <c r="K9" s="7">
        <v>2.6457248595483634E-3</v>
      </c>
      <c r="L9" s="7">
        <v>3.001819716430433E-3</v>
      </c>
      <c r="M9" s="7">
        <v>-7.3002946280690627E-18</v>
      </c>
      <c r="N9" s="7">
        <v>2.8105703988661374E-4</v>
      </c>
      <c r="O9" s="7">
        <v>7.4932775974540546E-3</v>
      </c>
      <c r="P9" s="7">
        <v>1.6923340530310485E-2</v>
      </c>
      <c r="Q9" s="7">
        <v>4.2989473992077563E-3</v>
      </c>
      <c r="R9" s="7">
        <v>-2.3807272704160867E-18</v>
      </c>
      <c r="S9" s="7">
        <v>9.8152529713652938E-3</v>
      </c>
      <c r="T9" s="7">
        <v>1.3175505022201752E-3</v>
      </c>
      <c r="U9" s="7">
        <v>3.158071956240851E-3</v>
      </c>
    </row>
    <row r="10" spans="1:21">
      <c r="A10">
        <v>2005</v>
      </c>
      <c r="B10" s="7">
        <v>6.1958154062648891E-4</v>
      </c>
      <c r="C10" s="7">
        <v>-1.4241090092538169E-3</v>
      </c>
      <c r="D10" s="7">
        <v>1.4897994780808272E-2</v>
      </c>
      <c r="E10" s="7">
        <v>3.8457690124982951E-3</v>
      </c>
      <c r="F10" s="7">
        <v>2.1132693455841308E-3</v>
      </c>
      <c r="G10" s="7">
        <v>-1.0430261912833833E-2</v>
      </c>
      <c r="H10" s="7">
        <v>2.5879937984610285E-4</v>
      </c>
      <c r="I10" s="7">
        <v>-2.9898573054085238E-3</v>
      </c>
      <c r="J10" s="7">
        <v>-5.0089813946699495E-3</v>
      </c>
      <c r="K10" s="7">
        <v>-1.1127616052043536E-2</v>
      </c>
      <c r="L10" s="7">
        <v>-5.1658455537567762E-3</v>
      </c>
      <c r="M10" s="7">
        <v>4.4208768580776959E-4</v>
      </c>
      <c r="N10" s="7">
        <v>4.4612873161033349E-3</v>
      </c>
      <c r="O10" s="7">
        <v>-7.6053601070650741E-3</v>
      </c>
      <c r="P10" s="7">
        <v>-4.2039047925417723E-3</v>
      </c>
      <c r="Q10" s="7">
        <v>-2.6006838711534353E-3</v>
      </c>
      <c r="R10" s="7">
        <v>0</v>
      </c>
      <c r="S10" s="7">
        <v>8.7800429714855292E-3</v>
      </c>
      <c r="T10" s="7">
        <v>-4.016841818156462E-3</v>
      </c>
      <c r="U10" s="7">
        <v>2.8508527190256919E-3</v>
      </c>
    </row>
    <row r="11" spans="1:21">
      <c r="A11">
        <v>2006</v>
      </c>
      <c r="B11" s="7">
        <v>6.1500894146852782E-4</v>
      </c>
      <c r="C11" s="7">
        <v>-1.0651392726051141E-3</v>
      </c>
      <c r="D11" s="7">
        <v>4.6492799690346347E-3</v>
      </c>
      <c r="E11" s="7">
        <v>6.9452884947600454E-4</v>
      </c>
      <c r="F11" s="7">
        <v>2.5847002323331819E-3</v>
      </c>
      <c r="G11" s="7">
        <v>8.9371275294664841E-3</v>
      </c>
      <c r="H11" s="7">
        <v>-2.5879937984608665E-4</v>
      </c>
      <c r="I11" s="7">
        <v>1.8811935032115804E-3</v>
      </c>
      <c r="J11" s="7">
        <v>7.8268545441230533E-3</v>
      </c>
      <c r="K11" s="7">
        <v>9.8620480391691228E-4</v>
      </c>
      <c r="L11" s="7">
        <v>4.2621956869206695E-3</v>
      </c>
      <c r="M11" s="7">
        <v>4.8628727734912986E-3</v>
      </c>
      <c r="N11" s="7">
        <v>-1.8828127423635543E-3</v>
      </c>
      <c r="O11" s="7">
        <v>6.9372508649210044E-3</v>
      </c>
      <c r="P11" s="7">
        <v>9.7881306494551155E-3</v>
      </c>
      <c r="Q11" s="7">
        <v>7.5705393977977013E-3</v>
      </c>
      <c r="R11" s="7">
        <v>-7.1421818112482605E-18</v>
      </c>
      <c r="S11" s="7">
        <v>7.942514983693744E-3</v>
      </c>
      <c r="T11" s="7">
        <v>1.151252820673474E-2</v>
      </c>
      <c r="U11" s="7">
        <v>-4.9708656751007571E-3</v>
      </c>
    </row>
    <row r="12" spans="1:21">
      <c r="A12">
        <v>2007</v>
      </c>
      <c r="B12" s="7">
        <v>7.6076183507839358E-3</v>
      </c>
      <c r="C12" s="7">
        <v>-2.2244233999773868E-3</v>
      </c>
      <c r="D12" s="7">
        <v>1.5539666080632465E-2</v>
      </c>
      <c r="E12" s="7">
        <v>1.1728232187124571E-2</v>
      </c>
      <c r="F12" s="7">
        <v>4.879133119973387E-3</v>
      </c>
      <c r="G12" s="7">
        <v>8.0708188324931322E-3</v>
      </c>
      <c r="H12" s="7">
        <v>-2.5960560974577161E-4</v>
      </c>
      <c r="I12" s="7">
        <v>1.014528640604003E-2</v>
      </c>
      <c r="J12" s="7">
        <v>6.2808168311786873E-3</v>
      </c>
      <c r="K12" s="7">
        <v>3.8320927701519284E-3</v>
      </c>
      <c r="L12" s="7">
        <v>5.9640828877754555E-3</v>
      </c>
      <c r="M12" s="7">
        <v>5.266727357992617E-3</v>
      </c>
      <c r="N12" s="7">
        <v>1.8115949163498431E-4</v>
      </c>
      <c r="O12" s="7">
        <v>9.6832829181937256E-3</v>
      </c>
      <c r="P12" s="7">
        <v>1.2907870898341915E-2</v>
      </c>
      <c r="Q12" s="7">
        <v>5.7201610601802849E-3</v>
      </c>
      <c r="R12" s="7">
        <v>1.8070036208091742E-18</v>
      </c>
      <c r="S12" s="7">
        <v>3.4694469519536142E-18</v>
      </c>
      <c r="T12" s="7">
        <v>1.3229032422990656E-2</v>
      </c>
      <c r="U12" s="7">
        <v>1.6321377471528224E-2</v>
      </c>
    </row>
    <row r="13" spans="1:21">
      <c r="A13">
        <v>2008</v>
      </c>
      <c r="B13" s="7">
        <v>-6.3910517323545399E-3</v>
      </c>
      <c r="C13" s="7">
        <v>-7.2533311796377196E-3</v>
      </c>
      <c r="D13" s="7">
        <v>-2.5274208795486863E-2</v>
      </c>
      <c r="E13" s="7">
        <v>-1.751538513040438E-2</v>
      </c>
      <c r="F13" s="7">
        <v>6.0524812737009284E-3</v>
      </c>
      <c r="G13" s="7">
        <v>-6.2545971802081173E-3</v>
      </c>
      <c r="H13" s="7">
        <v>5.1840498959190406E-4</v>
      </c>
      <c r="I13" s="7">
        <v>-1.9173715055703724E-2</v>
      </c>
      <c r="J13" s="7">
        <v>5.1880842020443987E-4</v>
      </c>
      <c r="K13" s="7">
        <v>1.7653666338356376E-2</v>
      </c>
      <c r="L13" s="7">
        <v>-3.874212099110578E-3</v>
      </c>
      <c r="M13" s="7">
        <v>-5.1183153270763964E-3</v>
      </c>
      <c r="N13" s="7">
        <v>-1.789699929479564E-2</v>
      </c>
      <c r="O13" s="7">
        <v>-2.0347791881498468E-2</v>
      </c>
      <c r="P13" s="7">
        <v>-1.5280249257646386E-2</v>
      </c>
      <c r="Q13" s="7">
        <v>-1.1391282997264959E-2</v>
      </c>
      <c r="R13" s="7">
        <v>-1.251251486330824E-4</v>
      </c>
      <c r="S13" s="7">
        <v>-3.7665426978588108E-2</v>
      </c>
      <c r="T13" s="7">
        <v>-1.2337758329928325E-2</v>
      </c>
      <c r="U13" s="7">
        <v>-2.242970920011958E-2</v>
      </c>
    </row>
    <row r="14" spans="1:21">
      <c r="A14">
        <v>2009</v>
      </c>
      <c r="B14" s="7">
        <v>-1.8315755598979546E-3</v>
      </c>
      <c r="C14" s="7">
        <v>-8.9263366904420716E-3</v>
      </c>
      <c r="D14" s="7">
        <v>2.6574471581455181E-2</v>
      </c>
      <c r="E14" s="7">
        <v>1.3076516761514395E-2</v>
      </c>
      <c r="F14" s="7">
        <v>3.9968102195776838E-4</v>
      </c>
      <c r="G14" s="7">
        <v>6.7658462275011133E-3</v>
      </c>
      <c r="H14" s="7">
        <v>5.9450419124621829E-18</v>
      </c>
      <c r="I14" s="7">
        <v>5.2225922468979924E-3</v>
      </c>
      <c r="J14" s="7">
        <v>1.8224397896941897E-3</v>
      </c>
      <c r="K14" s="7">
        <v>7.5415295999316321E-4</v>
      </c>
      <c r="L14" s="7">
        <v>3.9875978135130085E-3</v>
      </c>
      <c r="M14" s="7">
        <v>3.1713840438602862E-3</v>
      </c>
      <c r="N14" s="7">
        <v>3.8358732883860395E-3</v>
      </c>
      <c r="O14" s="7">
        <v>1.6541096801542133E-2</v>
      </c>
      <c r="P14" s="7">
        <v>3.8777956424410637E-3</v>
      </c>
      <c r="Q14" s="7">
        <v>-5.0813997082262844E-3</v>
      </c>
      <c r="R14" s="7">
        <v>6.258605876858955E-5</v>
      </c>
      <c r="S14" s="7">
        <v>2.0942869023408851E-2</v>
      </c>
      <c r="T14" s="7">
        <v>4.8780418710477474E-3</v>
      </c>
      <c r="U14" s="7">
        <v>2.0652732109810918E-3</v>
      </c>
    </row>
    <row r="15" spans="1:21">
      <c r="A15">
        <v>2010</v>
      </c>
      <c r="B15" s="7">
        <v>-1.8727379876715515E-3</v>
      </c>
      <c r="C15" s="7">
        <v>-3.5106595286679685E-3</v>
      </c>
      <c r="D15" s="7">
        <v>2.7400518784645514E-3</v>
      </c>
      <c r="E15" s="7">
        <v>3.7769905282629824E-3</v>
      </c>
      <c r="F15" s="7">
        <v>2.1368692177781558E-3</v>
      </c>
      <c r="G15" s="7">
        <v>-8.4409445042583804E-3</v>
      </c>
      <c r="H15" s="7">
        <v>-2.5879937984610291E-4</v>
      </c>
      <c r="I15" s="7">
        <v>1.5432539806031617E-3</v>
      </c>
      <c r="J15" s="7">
        <v>4.1636781838267833E-3</v>
      </c>
      <c r="K15" s="7">
        <v>6.4967951224759899E-3</v>
      </c>
      <c r="L15" s="7">
        <v>-2.297555720090706E-3</v>
      </c>
      <c r="M15" s="7">
        <v>7.3199119636017801E-3</v>
      </c>
      <c r="N15" s="7">
        <v>2.9464348606864188E-3</v>
      </c>
      <c r="O15" s="7">
        <v>-3.1857255664095E-3</v>
      </c>
      <c r="P15" s="7">
        <v>-5.2535835567263656E-3</v>
      </c>
      <c r="Q15" s="7">
        <v>-2.5331230986975943E-3</v>
      </c>
      <c r="R15" s="7">
        <v>1.2649025345664218E-18</v>
      </c>
      <c r="S15" s="7">
        <v>5.7824115865893572E-18</v>
      </c>
      <c r="T15" s="7">
        <v>8.220756755819977E-3</v>
      </c>
      <c r="U15" s="7">
        <v>-6.0661475024180575E-4</v>
      </c>
    </row>
    <row r="16" spans="1:21">
      <c r="A16">
        <v>2011</v>
      </c>
      <c r="B16" s="7">
        <v>6.2893380294857051E-4</v>
      </c>
      <c r="C16" s="7">
        <v>-6.2369801867907066E-3</v>
      </c>
      <c r="D16" s="7">
        <v>-6.4117176946337229E-3</v>
      </c>
      <c r="E16" s="7">
        <v>-1.1774867652074815E-3</v>
      </c>
      <c r="F16" s="7">
        <v>3.6922434249642144E-3</v>
      </c>
      <c r="G16" s="7">
        <v>-4.9150498486009537E-18</v>
      </c>
      <c r="H16" s="7">
        <v>-1.4004278061271098E-18</v>
      </c>
      <c r="I16" s="7">
        <v>-1.2782203827875213E-2</v>
      </c>
      <c r="J16" s="7">
        <v>-3.8165212088735793E-3</v>
      </c>
      <c r="K16" s="7">
        <v>5.3782100947975973E-3</v>
      </c>
      <c r="L16" s="7">
        <v>-9.1564312880066062E-4</v>
      </c>
      <c r="M16" s="7">
        <v>-7.6175996681241743E-4</v>
      </c>
      <c r="N16" s="7">
        <v>-8.7111439734860133E-3</v>
      </c>
      <c r="O16" s="7">
        <v>1.5835789271346223E-3</v>
      </c>
      <c r="P16" s="7">
        <v>-9.8121002868540325E-3</v>
      </c>
      <c r="Q16" s="7">
        <v>-2.083441850451449E-3</v>
      </c>
      <c r="R16" s="7">
        <v>6.2539089864504691E-5</v>
      </c>
      <c r="S16" s="7">
        <v>0</v>
      </c>
      <c r="T16" s="7">
        <v>-2.8251293063067981E-3</v>
      </c>
      <c r="U16" s="7">
        <v>-1.7149264438068534E-2</v>
      </c>
    </row>
    <row r="18" spans="1:21">
      <c r="B18" t="s">
        <v>108</v>
      </c>
      <c r="C18" t="s">
        <v>131</v>
      </c>
      <c r="D18" t="s">
        <v>123</v>
      </c>
      <c r="E18" t="s">
        <v>133</v>
      </c>
      <c r="F18" t="s">
        <v>118</v>
      </c>
      <c r="G18" t="s">
        <v>129</v>
      </c>
      <c r="H18" t="s">
        <v>124</v>
      </c>
      <c r="I18" t="s">
        <v>125</v>
      </c>
      <c r="J18" t="s">
        <v>130</v>
      </c>
      <c r="K18" t="s">
        <v>119</v>
      </c>
      <c r="L18" t="s">
        <v>109</v>
      </c>
      <c r="M18" t="s">
        <v>110</v>
      </c>
      <c r="N18" t="s">
        <v>126</v>
      </c>
      <c r="O18" t="s">
        <v>132</v>
      </c>
      <c r="P18" t="s">
        <v>127</v>
      </c>
      <c r="Q18" t="s">
        <v>120</v>
      </c>
      <c r="R18" t="s">
        <v>105</v>
      </c>
      <c r="S18" t="s">
        <v>122</v>
      </c>
      <c r="T18" t="s">
        <v>107</v>
      </c>
      <c r="U18" t="s">
        <v>128</v>
      </c>
    </row>
    <row r="19" spans="1:21">
      <c r="A19">
        <v>2000</v>
      </c>
      <c r="B19" s="6">
        <v>2.4686866203813967E-2</v>
      </c>
      <c r="C19" s="6">
        <v>5.7706174168320424E-5</v>
      </c>
      <c r="D19" s="6">
        <v>1.2564060628181476E-2</v>
      </c>
      <c r="E19" s="6">
        <v>1.6037953747260865E-2</v>
      </c>
      <c r="F19" s="6">
        <v>0</v>
      </c>
      <c r="G19" s="6">
        <v>3.8468603550666301E-2</v>
      </c>
      <c r="H19" s="6">
        <v>0</v>
      </c>
      <c r="I19" s="6">
        <v>4.4374959597292176E-3</v>
      </c>
      <c r="J19" s="6">
        <v>9.4475516125379737E-3</v>
      </c>
      <c r="K19" s="6">
        <v>2.4147707713842278E-2</v>
      </c>
      <c r="L19" s="6">
        <v>5.6402268250073148E-2</v>
      </c>
      <c r="M19" s="6">
        <v>1.9000570245754952E-4</v>
      </c>
      <c r="N19" s="6">
        <v>1.0498546668500509E-2</v>
      </c>
      <c r="O19" s="6">
        <v>2.7368285750614514E-2</v>
      </c>
      <c r="P19" s="6">
        <v>4.2369524249836678E-2</v>
      </c>
      <c r="Q19" s="6">
        <v>2.6733756094341281E-3</v>
      </c>
      <c r="R19" s="6">
        <v>0</v>
      </c>
      <c r="S19" s="6">
        <v>5.8891517828191693E-2</v>
      </c>
      <c r="T19" s="6">
        <v>2.0413246804557989E-2</v>
      </c>
      <c r="U19" s="6">
        <v>1.6384858787313581E-2</v>
      </c>
    </row>
    <row r="20" spans="1:21">
      <c r="A20">
        <v>2001</v>
      </c>
      <c r="B20" s="6">
        <v>1.7521819559353773E-2</v>
      </c>
      <c r="C20" s="6">
        <v>3.9007928535894458E-4</v>
      </c>
      <c r="D20" s="6">
        <v>4.4267027257448237E-2</v>
      </c>
      <c r="E20" s="6">
        <v>1.2426963830206059E-2</v>
      </c>
      <c r="F20" s="6">
        <v>2.3906844811069414E-4</v>
      </c>
      <c r="G20" s="6">
        <v>2.4409362469481659E-2</v>
      </c>
      <c r="H20" s="6">
        <v>0</v>
      </c>
      <c r="I20" s="6">
        <v>4.2808299234310477E-3</v>
      </c>
      <c r="J20" s="6">
        <v>1.0030569863164859E-2</v>
      </c>
      <c r="K20" s="6">
        <v>2.3991376901130131E-2</v>
      </c>
      <c r="L20" s="6">
        <v>3.7277678941165203E-2</v>
      </c>
      <c r="M20" s="6">
        <v>1.9570214219208253E-4</v>
      </c>
      <c r="N20" s="6">
        <v>1.7458939024713394E-2</v>
      </c>
      <c r="O20" s="6">
        <v>1.8159921890423387E-2</v>
      </c>
      <c r="P20" s="6">
        <v>2.3712550047684713E-2</v>
      </c>
      <c r="Q20" s="6">
        <v>3.6429916646532521E-3</v>
      </c>
      <c r="R20" s="6">
        <v>0</v>
      </c>
      <c r="S20" s="6">
        <v>0</v>
      </c>
      <c r="T20" s="6">
        <v>1.7126674655959701E-2</v>
      </c>
      <c r="U20" s="6">
        <v>0.11725983540879714</v>
      </c>
    </row>
    <row r="21" spans="1:21">
      <c r="A21">
        <v>2002</v>
      </c>
      <c r="B21" s="6">
        <v>7.9364156451737049E-3</v>
      </c>
      <c r="C21" s="6">
        <v>0.14028448899210472</v>
      </c>
      <c r="D21" s="6">
        <v>5.7895926925391146E-2</v>
      </c>
      <c r="E21" s="6">
        <v>1.0555311596441082E-2</v>
      </c>
      <c r="F21" s="6">
        <v>0</v>
      </c>
      <c r="G21" s="6">
        <v>1.9821767383988373E-2</v>
      </c>
      <c r="H21" s="6">
        <v>3.3247676749679269E-4</v>
      </c>
      <c r="I21" s="6">
        <v>4.3745738415522494E-3</v>
      </c>
      <c r="J21" s="6">
        <v>2.55103343353703E-2</v>
      </c>
      <c r="K21" s="6">
        <v>2.7362532962592546E-2</v>
      </c>
      <c r="L21" s="6">
        <v>0.16115428141384702</v>
      </c>
      <c r="M21" s="6">
        <v>2.8092392010159976E-4</v>
      </c>
      <c r="N21" s="6">
        <v>1.3364886293918361E-2</v>
      </c>
      <c r="O21" s="6">
        <v>2.1141768830728977E-2</v>
      </c>
      <c r="P21" s="6">
        <v>2.0427551814902779E-2</v>
      </c>
      <c r="Q21" s="6">
        <v>5.2531818207682433E-3</v>
      </c>
      <c r="R21" s="6">
        <v>0</v>
      </c>
      <c r="S21" s="6">
        <v>0</v>
      </c>
      <c r="T21" s="6">
        <v>1.3801571128666291E-2</v>
      </c>
      <c r="U21" s="6">
        <v>4.4514086658533465E-2</v>
      </c>
    </row>
    <row r="22" spans="1:21">
      <c r="A22">
        <v>2003</v>
      </c>
      <c r="B22" s="6">
        <v>1.9187228412948103E-2</v>
      </c>
      <c r="C22" s="6">
        <v>2.5420217384443413E-2</v>
      </c>
      <c r="D22" s="6">
        <v>4.1493123319193158E-2</v>
      </c>
      <c r="E22" s="6">
        <v>1.8975005709450793E-2</v>
      </c>
      <c r="F22" s="6">
        <v>0</v>
      </c>
      <c r="G22" s="6">
        <v>2.689859379348826E-2</v>
      </c>
      <c r="H22" s="6">
        <v>2.1064185997636382E-3</v>
      </c>
      <c r="I22" s="6">
        <v>4.431126316516442E-3</v>
      </c>
      <c r="J22" s="6">
        <v>1.9942362178785217E-2</v>
      </c>
      <c r="K22" s="6">
        <v>1.8088129334158553E-2</v>
      </c>
      <c r="L22" s="6">
        <v>2.3152069097977887E-2</v>
      </c>
      <c r="M22" s="6">
        <v>9.5638774527341455E-4</v>
      </c>
      <c r="N22" s="6">
        <v>2.294892529171931E-2</v>
      </c>
      <c r="O22" s="6">
        <v>3.2704648543112842E-2</v>
      </c>
      <c r="P22" s="6">
        <v>2.7095496037839503E-2</v>
      </c>
      <c r="Q22" s="6">
        <v>6.8227638784340667E-3</v>
      </c>
      <c r="R22" s="6">
        <v>0</v>
      </c>
      <c r="S22" s="6">
        <v>5.0222855152958698E-2</v>
      </c>
      <c r="T22" s="6">
        <v>1.0662628173784874E-2</v>
      </c>
      <c r="U22" s="6">
        <v>3.7065291532777829E-2</v>
      </c>
    </row>
    <row r="23" spans="1:21">
      <c r="A23">
        <v>2004</v>
      </c>
      <c r="B23" s="6">
        <v>6.5499762189211363E-3</v>
      </c>
      <c r="C23" s="6">
        <v>1.5111195856715002E-2</v>
      </c>
      <c r="D23" s="6">
        <v>2.7858042674218358E-2</v>
      </c>
      <c r="E23" s="6">
        <v>2.2999840677616266E-2</v>
      </c>
      <c r="F23" s="6">
        <v>0</v>
      </c>
      <c r="G23" s="6">
        <v>2.0249908333907635E-2</v>
      </c>
      <c r="H23" s="6">
        <v>1.0924887699077322E-3</v>
      </c>
      <c r="I23" s="6">
        <v>1.5188866357742871E-2</v>
      </c>
      <c r="J23" s="6">
        <v>1.0680370055421403E-2</v>
      </c>
      <c r="K23" s="6">
        <v>2.175496226774648E-2</v>
      </c>
      <c r="L23" s="6">
        <v>3.629564791887728E-2</v>
      </c>
      <c r="M23" s="6">
        <v>9.4531344077369568E-4</v>
      </c>
      <c r="N23" s="6">
        <v>1.520470050517328E-2</v>
      </c>
      <c r="O23" s="6">
        <v>2.1330931529272887E-2</v>
      </c>
      <c r="P23" s="6">
        <v>2.8468989896861113E-2</v>
      </c>
      <c r="Q23" s="6">
        <v>1.097713337573627E-2</v>
      </c>
      <c r="R23" s="6">
        <v>1.599105335490809E-4</v>
      </c>
      <c r="S23" s="6">
        <v>6.064985960756885E-2</v>
      </c>
      <c r="T23" s="6">
        <v>1.5711284616077893E-2</v>
      </c>
      <c r="U23" s="6">
        <v>4.1471707935993772E-2</v>
      </c>
    </row>
    <row r="24" spans="1:21">
      <c r="A24">
        <v>2005</v>
      </c>
      <c r="B24" s="6">
        <v>6.6718258597163634E-3</v>
      </c>
      <c r="C24" s="6">
        <v>8.8691148859781164E-3</v>
      </c>
      <c r="D24" s="6">
        <v>2.4258408130965602E-2</v>
      </c>
      <c r="E24" s="6">
        <v>1.4318895883766062E-2</v>
      </c>
      <c r="F24" s="6">
        <v>4.5418214086282828E-3</v>
      </c>
      <c r="G24" s="6">
        <v>1.7649774488923596E-2</v>
      </c>
      <c r="H24" s="6">
        <v>1.1173384514506495E-3</v>
      </c>
      <c r="I24" s="6">
        <v>8.9649080399475563E-3</v>
      </c>
      <c r="J24" s="6">
        <v>1.3507494407272214E-2</v>
      </c>
      <c r="K24" s="6">
        <v>1.831497561494172E-2</v>
      </c>
      <c r="L24" s="6">
        <v>9.7901786270234627E-3</v>
      </c>
      <c r="M24" s="6">
        <v>2.8727072746562643E-3</v>
      </c>
      <c r="N24" s="6">
        <v>8.262707219004262E-3</v>
      </c>
      <c r="O24" s="6">
        <v>1.8550829309369288E-2</v>
      </c>
      <c r="P24" s="6">
        <v>2.8459411514479768E-2</v>
      </c>
      <c r="Q24" s="6">
        <v>8.613512390075781E-3</v>
      </c>
      <c r="R24" s="6">
        <v>0</v>
      </c>
      <c r="S24" s="6">
        <v>3.0414961038501914E-2</v>
      </c>
      <c r="T24" s="6">
        <v>1.3110034177753098E-2</v>
      </c>
      <c r="U24" s="6">
        <v>1.8987278535954485E-2</v>
      </c>
    </row>
    <row r="25" spans="1:21">
      <c r="A25">
        <v>2006</v>
      </c>
      <c r="B25" s="6">
        <v>1.4102001029879558E-2</v>
      </c>
      <c r="C25" s="6">
        <v>1.1755718182213002E-2</v>
      </c>
      <c r="D25" s="6">
        <v>2.3261813242783973E-2</v>
      </c>
      <c r="E25" s="6">
        <v>1.2635082429976579E-2</v>
      </c>
      <c r="F25" s="6">
        <v>1.904637408694222E-3</v>
      </c>
      <c r="G25" s="6">
        <v>1.6509760120518281E-2</v>
      </c>
      <c r="H25" s="6">
        <v>8.3360435980173392E-4</v>
      </c>
      <c r="I25" s="6">
        <v>1.3036120548638869E-2</v>
      </c>
      <c r="J25" s="6">
        <v>1.3245032787760961E-2</v>
      </c>
      <c r="K25" s="6">
        <v>1.8733958540979694E-2</v>
      </c>
      <c r="L25" s="6">
        <v>1.0395349136058369E-2</v>
      </c>
      <c r="M25" s="6">
        <v>9.858857198739808E-3</v>
      </c>
      <c r="N25" s="6">
        <v>1.7897504963664417E-2</v>
      </c>
      <c r="O25" s="6">
        <v>2.8213395675568253E-2</v>
      </c>
      <c r="P25" s="6">
        <v>2.6484837710628508E-2</v>
      </c>
      <c r="Q25" s="6">
        <v>7.2266790101132052E-3</v>
      </c>
      <c r="R25" s="6">
        <v>2.7697316877245561E-4</v>
      </c>
      <c r="S25" s="6">
        <v>2.7513678983269316E-2</v>
      </c>
      <c r="T25" s="6">
        <v>1.1894644156351868E-2</v>
      </c>
      <c r="U25" s="6">
        <v>4.5243267115576545E-2</v>
      </c>
    </row>
    <row r="26" spans="1:21">
      <c r="A26">
        <v>2007</v>
      </c>
      <c r="B26" s="6">
        <v>7.6101133403313828E-3</v>
      </c>
      <c r="C26" s="6">
        <v>5.959438810305126E-3</v>
      </c>
      <c r="D26" s="6">
        <v>2.3066430480418336E-2</v>
      </c>
      <c r="E26" s="6">
        <v>2.5703023299821718E-2</v>
      </c>
      <c r="F26" s="6">
        <v>2.9137564002944833E-3</v>
      </c>
      <c r="G26" s="6">
        <v>1.4922728747936759E-2</v>
      </c>
      <c r="H26" s="6">
        <v>2.3328564573581265E-3</v>
      </c>
      <c r="I26" s="6">
        <v>1.5083794410502695E-2</v>
      </c>
      <c r="J26" s="6">
        <v>2.116979436614112E-2</v>
      </c>
      <c r="K26" s="6">
        <v>2.357867307939782E-2</v>
      </c>
      <c r="L26" s="6">
        <v>7.6993181905174873E-3</v>
      </c>
      <c r="M26" s="6">
        <v>1.0439807697909701E-2</v>
      </c>
      <c r="N26" s="6">
        <v>1.1426339188421921E-2</v>
      </c>
      <c r="O26" s="6">
        <v>2.3372061409732928E-2</v>
      </c>
      <c r="P26" s="6">
        <v>2.4721074572210289E-2</v>
      </c>
      <c r="Q26" s="6">
        <v>8.4102080509114805E-3</v>
      </c>
      <c r="R26" s="6">
        <v>1.4800343418278693E-3</v>
      </c>
      <c r="S26" s="6">
        <v>4.0640397220528215E-2</v>
      </c>
      <c r="T26" s="6">
        <v>2.6223253778442653E-2</v>
      </c>
      <c r="U26" s="6">
        <v>2.0879891365396308E-2</v>
      </c>
    </row>
    <row r="27" spans="1:21">
      <c r="A27">
        <v>2008</v>
      </c>
      <c r="B27" s="6">
        <v>3.0990952599238539E-2</v>
      </c>
      <c r="C27" s="6">
        <v>2.1306654291739332E-2</v>
      </c>
      <c r="D27" s="6">
        <v>6.7064346537350286E-2</v>
      </c>
      <c r="E27" s="6">
        <v>3.1085816402523114E-2</v>
      </c>
      <c r="F27" s="6">
        <v>6.718001264204067E-3</v>
      </c>
      <c r="G27" s="6">
        <v>4.0606849482329933E-2</v>
      </c>
      <c r="H27" s="6">
        <v>1.637496194313609E-3</v>
      </c>
      <c r="I27" s="6">
        <v>3.1353435904417859E-2</v>
      </c>
      <c r="J27" s="6">
        <v>3.4203940315000653E-2</v>
      </c>
      <c r="K27" s="6">
        <v>3.6111612705107377E-2</v>
      </c>
      <c r="L27" s="6">
        <v>1.7643686824259642E-2</v>
      </c>
      <c r="M27" s="6">
        <v>1.8738357747988019E-2</v>
      </c>
      <c r="N27" s="6">
        <v>5.2415903197596286E-2</v>
      </c>
      <c r="O27" s="6">
        <v>4.8560793786384067E-2</v>
      </c>
      <c r="P27" s="6">
        <v>5.9926673961696868E-2</v>
      </c>
      <c r="Q27" s="6">
        <v>2.4924764122266557E-2</v>
      </c>
      <c r="R27" s="6">
        <v>7.0421257948048406E-4</v>
      </c>
      <c r="S27" s="6">
        <v>5.6298015680306901E-2</v>
      </c>
      <c r="T27" s="6">
        <v>1.0784917937168426E-2</v>
      </c>
      <c r="U27" s="6">
        <v>5.9226248285351897E-2</v>
      </c>
    </row>
    <row r="28" spans="1:21">
      <c r="A28">
        <v>2009</v>
      </c>
      <c r="B28" s="6">
        <v>8.9986395840191968E-3</v>
      </c>
      <c r="C28" s="6">
        <v>1.1756392956075815E-2</v>
      </c>
      <c r="D28" s="6">
        <v>2.5965303897201364E-2</v>
      </c>
      <c r="E28" s="6">
        <v>2.3777835576785391E-2</v>
      </c>
      <c r="F28" s="6">
        <v>9.4490863686073922E-4</v>
      </c>
      <c r="G28" s="6">
        <v>2.1297347222502431E-2</v>
      </c>
      <c r="H28" s="6">
        <v>3.3067193026817336E-4</v>
      </c>
      <c r="I28" s="6">
        <v>2.2261896130887231E-2</v>
      </c>
      <c r="J28" s="6">
        <v>2.257404972997562E-2</v>
      </c>
      <c r="K28" s="6">
        <v>2.5898117952411582E-2</v>
      </c>
      <c r="L28" s="6">
        <v>1.0779086196384374E-2</v>
      </c>
      <c r="M28" s="6">
        <v>1.4315757355240689E-2</v>
      </c>
      <c r="N28" s="6">
        <v>3.5717161215437027E-2</v>
      </c>
      <c r="O28" s="6">
        <v>1.9588930292803345E-2</v>
      </c>
      <c r="P28" s="6">
        <v>5.4599840525702562E-2</v>
      </c>
      <c r="Q28" s="6">
        <v>5.9056425710742572E-2</v>
      </c>
      <c r="R28" s="6">
        <v>2.6948759951778243E-4</v>
      </c>
      <c r="S28" s="6">
        <v>4.9027108595419339E-2</v>
      </c>
      <c r="T28" s="6">
        <v>9.7236316868622094E-3</v>
      </c>
      <c r="U28" s="6">
        <v>2.9317663909567509E-2</v>
      </c>
    </row>
    <row r="29" spans="1:21">
      <c r="A29">
        <v>2010</v>
      </c>
      <c r="B29" s="6">
        <v>9.706406354919905E-3</v>
      </c>
      <c r="C29" s="6">
        <v>2.9051127377636176E-3</v>
      </c>
      <c r="D29" s="6">
        <v>2.2114029247915237E-2</v>
      </c>
      <c r="E29" s="6">
        <v>1.6187886577088702E-2</v>
      </c>
      <c r="F29" s="6">
        <v>4.1052049382938561E-3</v>
      </c>
      <c r="G29" s="6">
        <v>3.5746935523305878E-2</v>
      </c>
      <c r="H29" s="6">
        <v>1.5656333858013716E-3</v>
      </c>
      <c r="I29" s="6">
        <v>1.9177071400299783E-2</v>
      </c>
      <c r="J29" s="6">
        <v>1.6159788840750387E-2</v>
      </c>
      <c r="K29" s="6">
        <v>2.0667112002917411E-2</v>
      </c>
      <c r="L29" s="6">
        <v>2.0278977385257455E-2</v>
      </c>
      <c r="M29" s="6">
        <v>1.5188969374193794E-2</v>
      </c>
      <c r="N29" s="6">
        <v>1.930120619603343E-2</v>
      </c>
      <c r="O29" s="6">
        <v>2.8233866969487254E-2</v>
      </c>
      <c r="P29" s="6">
        <v>4.7926665520953683E-2</v>
      </c>
      <c r="Q29" s="6">
        <v>2.0036564137247147E-2</v>
      </c>
      <c r="R29" s="6">
        <v>4.5309188936258399E-4</v>
      </c>
      <c r="S29" s="6">
        <v>5.0222855152958698E-2</v>
      </c>
      <c r="T29" s="6">
        <v>1.237344521399553E-2</v>
      </c>
      <c r="U29" s="6">
        <v>3.0416651917678832E-2</v>
      </c>
    </row>
    <row r="30" spans="1:21">
      <c r="A30">
        <v>2011</v>
      </c>
      <c r="B30" s="6">
        <v>1.0629623375143409E-2</v>
      </c>
      <c r="C30" s="6">
        <v>2.9401291032738674E-3</v>
      </c>
      <c r="D30" s="6">
        <v>3.0824805037046925E-2</v>
      </c>
      <c r="E30" s="6">
        <v>1.6573755057235007E-2</v>
      </c>
      <c r="F30" s="6">
        <v>2.9505212068650934E-3</v>
      </c>
      <c r="G30" s="6">
        <v>2.0527040333953722E-2</v>
      </c>
      <c r="H30" s="6">
        <v>1.1971473770499385E-3</v>
      </c>
      <c r="I30" s="6">
        <v>2.2666408952543977E-2</v>
      </c>
      <c r="J30" s="6">
        <v>2.3219586831529155E-2</v>
      </c>
      <c r="K30" s="6">
        <v>1.378715270165601E-2</v>
      </c>
      <c r="L30" s="6">
        <v>1.0059667350665743E-2</v>
      </c>
      <c r="M30" s="6">
        <v>1.3929250833030609E-2</v>
      </c>
      <c r="N30" s="6">
        <v>2.6667308846456326E-2</v>
      </c>
      <c r="O30" s="6">
        <v>2.0308256352697413E-2</v>
      </c>
      <c r="P30" s="6">
        <v>3.3979174335921562E-2</v>
      </c>
      <c r="Q30" s="6">
        <v>2.6845605975527827E-2</v>
      </c>
      <c r="R30" s="6">
        <v>1.4605984936982334E-4</v>
      </c>
      <c r="S30" s="6">
        <v>0</v>
      </c>
      <c r="T30" s="6">
        <v>1.1078251061875525E-2</v>
      </c>
      <c r="U30" s="6">
        <v>2.5629711288477647E-2</v>
      </c>
    </row>
    <row r="31" spans="1:21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Y288"/>
  <sheetViews>
    <sheetView topLeftCell="A74" zoomScaleNormal="100" workbookViewId="0">
      <selection activeCell="E102" sqref="E102"/>
    </sheetView>
  </sheetViews>
  <sheetFormatPr defaultRowHeight="15"/>
  <cols>
    <col min="3" max="3" width="9.85546875" bestFit="1" customWidth="1"/>
    <col min="4" max="6" width="8.140625" bestFit="1" customWidth="1"/>
    <col min="7" max="7" width="11.5703125" bestFit="1" customWidth="1"/>
    <col min="8" max="8" width="7.28515625" bestFit="1" customWidth="1"/>
    <col min="9" max="9" width="10.85546875" bestFit="1" customWidth="1"/>
    <col min="10" max="10" width="8.140625" bestFit="1" customWidth="1"/>
    <col min="11" max="11" width="10.5703125" bestFit="1" customWidth="1"/>
    <col min="12" max="12" width="9.140625" bestFit="1" customWidth="1"/>
    <col min="13" max="13" width="8.42578125" bestFit="1" customWidth="1"/>
    <col min="14" max="19" width="8.140625" bestFit="1" customWidth="1"/>
    <col min="20" max="20" width="8.5703125" bestFit="1" customWidth="1"/>
    <col min="21" max="21" width="7.28515625" bestFit="1" customWidth="1"/>
    <col min="22" max="22" width="8.5703125" bestFit="1" customWidth="1"/>
    <col min="23" max="25" width="8.140625" bestFit="1" customWidth="1"/>
  </cols>
  <sheetData>
    <row r="7" spans="3:25">
      <c r="C7">
        <v>1</v>
      </c>
      <c r="D7">
        <v>2</v>
      </c>
      <c r="E7">
        <v>3</v>
      </c>
      <c r="F7">
        <v>4</v>
      </c>
      <c r="G7">
        <v>5</v>
      </c>
      <c r="H7">
        <v>6</v>
      </c>
      <c r="I7">
        <v>7</v>
      </c>
      <c r="J7">
        <v>8</v>
      </c>
      <c r="K7">
        <v>9</v>
      </c>
      <c r="L7">
        <v>10</v>
      </c>
      <c r="M7">
        <v>11</v>
      </c>
      <c r="N7">
        <v>12</v>
      </c>
      <c r="O7">
        <v>13</v>
      </c>
      <c r="P7">
        <v>14</v>
      </c>
      <c r="Q7">
        <v>15</v>
      </c>
      <c r="R7">
        <v>16</v>
      </c>
      <c r="S7">
        <v>17</v>
      </c>
      <c r="T7">
        <v>18</v>
      </c>
      <c r="U7">
        <v>19</v>
      </c>
      <c r="V7">
        <v>20</v>
      </c>
      <c r="W7">
        <v>21</v>
      </c>
      <c r="X7">
        <v>22</v>
      </c>
      <c r="Y7">
        <v>23</v>
      </c>
    </row>
    <row r="8" spans="3:25">
      <c r="C8" t="s">
        <v>15</v>
      </c>
      <c r="D8" t="s">
        <v>118</v>
      </c>
      <c r="E8" t="s">
        <v>119</v>
      </c>
      <c r="F8" t="s">
        <v>120</v>
      </c>
      <c r="G8" t="s">
        <v>105</v>
      </c>
      <c r="H8" t="s">
        <v>121</v>
      </c>
      <c r="I8" t="s">
        <v>122</v>
      </c>
      <c r="J8" t="s">
        <v>123</v>
      </c>
      <c r="K8" t="s">
        <v>124</v>
      </c>
      <c r="L8" t="s">
        <v>125</v>
      </c>
      <c r="M8" t="s">
        <v>107</v>
      </c>
      <c r="N8" t="s">
        <v>126</v>
      </c>
      <c r="O8" t="s">
        <v>108</v>
      </c>
      <c r="P8" t="s">
        <v>109</v>
      </c>
      <c r="Q8" t="s">
        <v>110</v>
      </c>
      <c r="R8" t="s">
        <v>127</v>
      </c>
      <c r="S8" t="s">
        <v>128</v>
      </c>
      <c r="T8" t="s">
        <v>129</v>
      </c>
      <c r="U8" t="s">
        <v>130</v>
      </c>
      <c r="V8" t="s">
        <v>131</v>
      </c>
      <c r="W8" t="s">
        <v>132</v>
      </c>
      <c r="X8" t="s">
        <v>133</v>
      </c>
      <c r="Y8" t="s">
        <v>134</v>
      </c>
    </row>
    <row r="9" spans="3:25">
      <c r="C9" s="2">
        <v>36769</v>
      </c>
      <c r="D9">
        <f>IFERROR(VLOOKUP(C9,'raw data'!$A$7:$B$201,2,0),IF(TYPE(#REF!)=1,#REF!,0))</f>
        <v>159220</v>
      </c>
      <c r="E9">
        <f>IFERROR(VLOOKUP(C9,'raw data'!$D$7:$E$259,2,0),IF(TYPE(#REF!)=1,#REF!,0))</f>
        <v>330744</v>
      </c>
      <c r="F9">
        <f>IFERROR(VLOOKUP(C9,'raw data'!$G$7:$H$166,2,0),IF(TYPE(#REF!)=1,#REF!,0))</f>
        <v>24100</v>
      </c>
      <c r="G9">
        <f>IFERROR(VLOOKUP(C9,'raw data'!$J$7:$K$258,2,0),IF(TYPE(#REF!)=1,#REF!,0))</f>
        <v>15397</v>
      </c>
      <c r="H9">
        <f>IFERROR(VLOOKUP(C9,'raw data'!$M$7:$N$211,2,0),IF(TYPE(#REF!)=1,#REF!,0))</f>
        <v>113040</v>
      </c>
      <c r="I9">
        <f ca="1">IFERROR(VLOOKUP(C9,'raw data'!$P$7:$Q$199,2,0),IF(TYPE(#REF!)=1,#REF!,0))</f>
        <v>91430</v>
      </c>
      <c r="J9">
        <f ca="1">IFERROR(VLOOKUP(C9,'raw data'!$S$7:$T$204,2,0),IF(TYPE(#REF!)=1,#REF!,0))</f>
        <v>31396</v>
      </c>
      <c r="K9">
        <f ca="1">IFERROR(VLOOKUP(C9,'raw data'!$V$7:$W$259,2,0),IF(TYPE(#REF!)=1,#REF!,0))</f>
        <v>100400</v>
      </c>
      <c r="L9">
        <f ca="1">IFERROR(VLOOKUP(C9,'raw data'!$Y$7:$Z$189,2,0),IF(TYPE(#REF!)=1,#REF!,0))</f>
        <v>149951</v>
      </c>
      <c r="M9">
        <f ca="1">IFERROR(VLOOKUP(C9,'raw data'!$AH$7:$AI$162,2,0),IF(TYPE(#REF!)=1,#REF!,0))</f>
        <v>225038</v>
      </c>
      <c r="N9">
        <f ca="1">IFERROR(VLOOKUP(C9,'raw data'!$AN$7:$AO$200,2,0),IF(TYPE(#REF!)=1,#REF!,0))</f>
        <v>33038</v>
      </c>
      <c r="O9">
        <f ca="1">IFERROR(VLOOKUP(C9,'raw data'!$AQ$7:$AR$254,2,0),IF(TYPE(#REF!)=1,#REF!,0))</f>
        <v>8458</v>
      </c>
      <c r="P9">
        <f ca="1">IFERROR(VLOOKUP(C9,'raw data'!$AT$7:$AU$183,2,0),IF(TYPE(#REF!)=1,#REF!,0))</f>
        <v>8822.9</v>
      </c>
      <c r="Q9">
        <f ca="1">IFERROR(VLOOKUP(C9,'raw data'!$AW$7:$AX$258,2,0),IF(TYPE(#REF!)=1,#REF!,0))</f>
        <v>30554.3</v>
      </c>
      <c r="R9">
        <f ca="1">IFERROR(VLOOKUP(C9,'raw data'!$AZ$7:$BA$258,2,0),IF(TYPE(#REF!)=1,#REF!,0))</f>
        <v>24374.400000000001</v>
      </c>
      <c r="S9">
        <f ca="1">IFERROR(VLOOKUP(C9,'raw data'!$BC$7:$BD$145,2,0),IF(TYPE(#REF!)=1,#REF!,0))</f>
        <v>24411</v>
      </c>
      <c r="T9">
        <f ca="1">IFERROR(VLOOKUP(C9,'raw data'!$BI$7:$BJ$257,2,0),IF(TYPE(#REF!)=1,#REF!,0))</f>
        <v>13084</v>
      </c>
      <c r="U9">
        <f ca="1">IFERROR(VLOOKUP(C9,'raw data'!$BL$7:$BM$248,2,0),IF(TYPE(#REF!)=1,#REF!,0))</f>
        <v>22080</v>
      </c>
      <c r="V9">
        <f ca="1">IFERROR(VLOOKUP(C9,'raw data'!$BR$7:$BS$258,2,0),IF(TYPE(#REF!)=1,#REF!,0))</f>
        <v>24418.799999999999</v>
      </c>
      <c r="W9">
        <f ca="1">IFERROR(VLOOKUP(C9,'raw data'!$BU$7:$BV$257,2,0),IF(TYPE(#REF!)=1,#REF!,0))</f>
        <v>23539.3</v>
      </c>
      <c r="X9">
        <f ca="1">IFERROR(VLOOKUP(C9,'raw data'!$BU$7:$BV$257,2,0),IF(TYPE(#REF!)=1,#REF!,0))</f>
        <v>23539.3</v>
      </c>
      <c r="Y9">
        <f ca="1">IFERROR(VLOOKUP(C9,'raw data'!$CD$7:$CE$258,2,0),IF(TYPE(#REF!)=1,#REF!,0))</f>
        <v>28250</v>
      </c>
    </row>
    <row r="10" spans="3:25">
      <c r="C10" s="2">
        <v>36799</v>
      </c>
      <c r="D10">
        <f>IFERROR(VLOOKUP(C10,'raw data'!$A$7:$B$201,2,0),IF(TYPE(D9)=1,D9,0))</f>
        <v>160090</v>
      </c>
      <c r="E10">
        <f>IFERROR(VLOOKUP(C10,'raw data'!$D$7:$E$259,2,0),IF(TYPE(E9)=1,E9,0))</f>
        <v>334971</v>
      </c>
      <c r="F10">
        <f>IFERROR(VLOOKUP(C10,'raw data'!$G$7:$H$166,2,0),IF(TYPE(F9)=1,F9,0))</f>
        <v>24100</v>
      </c>
      <c r="G10">
        <f>IFERROR(VLOOKUP(C10,'raw data'!$J$7:$K$258,2,0),IF(TYPE(G9)=1,G9,0))</f>
        <v>14925</v>
      </c>
      <c r="H10">
        <f>IFERROR(VLOOKUP(C10,'raw data'!$M$7:$N$211,2,0),IF(TYPE(H9)=1,H9,0))</f>
        <v>111670</v>
      </c>
      <c r="I10">
        <f ca="1">IFERROR(VLOOKUP(C10,'raw data'!$P$7:$Q$199,2,0),IF(TYPE(I9)=1,I9,0))</f>
        <v>92530</v>
      </c>
      <c r="J10">
        <f ca="1">IFERROR(VLOOKUP(C10,'raw data'!$S$7:$T$204,2,0),IF(TYPE(J9)=1,J9,0))</f>
        <v>31396</v>
      </c>
      <c r="K10">
        <f ca="1">IFERROR(VLOOKUP(C10,'raw data'!$V$7:$W$259,2,0),IF(TYPE(K9)=1,K9,0))</f>
        <v>101500</v>
      </c>
      <c r="L10">
        <f ca="1">IFERROR(VLOOKUP(C10,'raw data'!$Y$7:$Z$189,2,0),IF(TYPE(L9)=1,L9,0))</f>
        <v>149951</v>
      </c>
      <c r="M10">
        <f ca="1">IFERROR(VLOOKUP(C10,'raw data'!$AH$7:$AI$162,2,0),IF(TYPE(M9)=1,M9,0))</f>
        <v>225267</v>
      </c>
      <c r="N10">
        <f ca="1">IFERROR(VLOOKUP(C10,'raw data'!$AN$7:$AO$200,2,0),IF(TYPE(N9)=1,N9,0))</f>
        <v>33038</v>
      </c>
      <c r="O10">
        <f ca="1">IFERROR(VLOOKUP(C10,'raw data'!$AQ$7:$AR$254,2,0),IF(TYPE(O9)=1,O9,0))</f>
        <v>8458</v>
      </c>
      <c r="P10">
        <f ca="1">IFERROR(VLOOKUP(C10,'raw data'!$AT$7:$AU$183,2,0),IF(TYPE(P9)=1,P9,0))</f>
        <v>9197.7000000000007</v>
      </c>
      <c r="Q10">
        <f ca="1">IFERROR(VLOOKUP(C10,'raw data'!$AW$7:$AX$258,2,0),IF(TYPE(Q9)=1,Q9,0))</f>
        <v>29738.7</v>
      </c>
      <c r="R10">
        <f ca="1">IFERROR(VLOOKUP(C10,'raw data'!$AZ$7:$BA$258,2,0),IF(TYPE(R9)=1,R9,0))</f>
        <v>24272.1</v>
      </c>
      <c r="S10">
        <f ca="1">IFERROR(VLOOKUP(C10,'raw data'!$BC$7:$BD$145,2,0),IF(TYPE(S9)=1,S9,0))</f>
        <v>24411</v>
      </c>
      <c r="T10">
        <f ca="1">IFERROR(VLOOKUP(C10,'raw data'!$BI$7:$BJ$257,2,0),IF(TYPE(T9)=1,T9,0))</f>
        <v>12964</v>
      </c>
      <c r="U10">
        <f ca="1">IFERROR(VLOOKUP(C10,'raw data'!$BL$7:$BM$248,2,0),IF(TYPE(U9)=1,U9,0))</f>
        <v>22080</v>
      </c>
      <c r="V10">
        <f ca="1">IFERROR(VLOOKUP(C10,'raw data'!$BR$7:$BS$258,2,0),IF(TYPE(V9)=1,V9,0))</f>
        <v>24833.8</v>
      </c>
      <c r="W10">
        <f ca="1">IFERROR(VLOOKUP(C10,'raw data'!$BU$7:$BV$257,2,0),IF(TYPE(W9)=1,W9,0))</f>
        <v>24168.5</v>
      </c>
      <c r="X10">
        <f ca="1">IFERROR(VLOOKUP(C10,'raw data'!$BU$7:$BV$257,2,0),IF(TYPE(X9)=1,X9,0))</f>
        <v>24168.5</v>
      </c>
      <c r="Y10">
        <f ca="1">IFERROR(VLOOKUP(C10,'raw data'!$CD$7:$CE$258,2,0),IF(TYPE(Y9)=1,Y9,0))</f>
        <v>28150.6</v>
      </c>
    </row>
    <row r="11" spans="3:25">
      <c r="C11" s="2">
        <v>36830</v>
      </c>
      <c r="D11">
        <f>IFERROR(VLOOKUP(C11,'raw data'!$A$7:$B$201,2,0),IF(TYPE(D10)=1,D10,0))</f>
        <v>161340</v>
      </c>
      <c r="E11">
        <f>IFERROR(VLOOKUP(C11,'raw data'!$D$7:$E$259,2,0),IF(TYPE(E10)=1,E10,0))</f>
        <v>335497</v>
      </c>
      <c r="F11">
        <f>IFERROR(VLOOKUP(C11,'raw data'!$G$7:$H$166,2,0),IF(TYPE(F10)=1,F10,0))</f>
        <v>25700</v>
      </c>
      <c r="G11">
        <f>IFERROR(VLOOKUP(C11,'raw data'!$J$7:$K$258,2,0),IF(TYPE(G10)=1,G10,0))</f>
        <v>15304</v>
      </c>
      <c r="H11">
        <f>IFERROR(VLOOKUP(C11,'raw data'!$M$7:$N$211,2,0),IF(TYPE(H10)=1,H10,0))</f>
        <v>109060</v>
      </c>
      <c r="I11">
        <f ca="1">IFERROR(VLOOKUP(C11,'raw data'!$P$7:$Q$199,2,0),IF(TYPE(I10)=1,I10,0))</f>
        <v>92700</v>
      </c>
      <c r="J11">
        <f ca="1">IFERROR(VLOOKUP(C11,'raw data'!$S$7:$T$204,2,0),IF(TYPE(J10)=1,J10,0))</f>
        <v>30391</v>
      </c>
      <c r="K11">
        <f ca="1">IFERROR(VLOOKUP(C11,'raw data'!$V$7:$W$259,2,0),IF(TYPE(K10)=1,K10,0))</f>
        <v>102700</v>
      </c>
      <c r="L11">
        <f ca="1">IFERROR(VLOOKUP(C11,'raw data'!$Y$7:$Z$189,2,0),IF(TYPE(L10)=1,L10,0))</f>
        <v>149738</v>
      </c>
      <c r="M11">
        <f ca="1">IFERROR(VLOOKUP(C11,'raw data'!$AH$7:$AI$162,2,0),IF(TYPE(M10)=1,M10,0))</f>
        <v>222526</v>
      </c>
      <c r="N11">
        <f ca="1">IFERROR(VLOOKUP(C11,'raw data'!$AN$7:$AO$200,2,0),IF(TYPE(N10)=1,N10,0))</f>
        <v>32937</v>
      </c>
      <c r="O11">
        <f ca="1">IFERROR(VLOOKUP(C11,'raw data'!$AQ$7:$AR$254,2,0),IF(TYPE(O10)=1,O10,0))</f>
        <v>9691</v>
      </c>
      <c r="P11">
        <f ca="1">IFERROR(VLOOKUP(C11,'raw data'!$AT$7:$AU$183,2,0),IF(TYPE(P10)=1,P10,0))</f>
        <v>9685</v>
      </c>
      <c r="Q11">
        <f ca="1">IFERROR(VLOOKUP(C11,'raw data'!$AW$7:$AX$258,2,0),IF(TYPE(Q10)=1,Q10,0))</f>
        <v>28291.9</v>
      </c>
      <c r="R11">
        <f ca="1">IFERROR(VLOOKUP(C11,'raw data'!$AZ$7:$BA$258,2,0),IF(TYPE(R10)=1,R10,0))</f>
        <v>24970.2</v>
      </c>
      <c r="S11">
        <f ca="1">IFERROR(VLOOKUP(C11,'raw data'!$BC$7:$BD$145,2,0),IF(TYPE(S10)=1,S10,0))</f>
        <v>23249</v>
      </c>
      <c r="T11">
        <f ca="1">IFERROR(VLOOKUP(C11,'raw data'!$BI$7:$BJ$257,2,0),IF(TYPE(T10)=1,T10,0))</f>
        <v>13475</v>
      </c>
      <c r="U11">
        <f ca="1">IFERROR(VLOOKUP(C11,'raw data'!$BL$7:$BM$248,2,0),IF(TYPE(U10)=1,U10,0))</f>
        <v>21880</v>
      </c>
      <c r="V11">
        <f ca="1">IFERROR(VLOOKUP(C11,'raw data'!$BR$7:$BS$258,2,0),IF(TYPE(V10)=1,V10,0))</f>
        <v>23115.4</v>
      </c>
      <c r="W11">
        <f ca="1">IFERROR(VLOOKUP(C11,'raw data'!$BU$7:$BV$257,2,0),IF(TYPE(W10)=1,W10,0))</f>
        <v>23303</v>
      </c>
      <c r="X11">
        <f ca="1">IFERROR(VLOOKUP(C11,'raw data'!$BU$7:$BV$257,2,0),IF(TYPE(X10)=1,X10,0))</f>
        <v>23303</v>
      </c>
      <c r="Y11">
        <f ca="1">IFERROR(VLOOKUP(C11,'raw data'!$CD$7:$CE$258,2,0),IF(TYPE(Y10)=1,Y10,0))</f>
        <v>30423.599999999999</v>
      </c>
    </row>
    <row r="12" spans="3:25">
      <c r="C12" s="2">
        <v>36860</v>
      </c>
      <c r="D12">
        <f>IFERROR(VLOOKUP(C12,'raw data'!$A$7:$B$201,2,0),IF(TYPE(D11)=1,D11,0))</f>
        <v>163910</v>
      </c>
      <c r="E12">
        <f>IFERROR(VLOOKUP(C12,'raw data'!$D$7:$E$259,2,0),IF(TYPE(E11)=1,E11,0))</f>
        <v>340844</v>
      </c>
      <c r="F12">
        <f>IFERROR(VLOOKUP(C12,'raw data'!$G$7:$H$166,2,0),IF(TYPE(F11)=1,F11,0))</f>
        <v>27100</v>
      </c>
      <c r="G12">
        <f>IFERROR(VLOOKUP(C12,'raw data'!$J$7:$K$258,2,0),IF(TYPE(G11)=1,G11,0))</f>
        <v>15193</v>
      </c>
      <c r="H12">
        <f>IFERROR(VLOOKUP(C12,'raw data'!$M$7:$N$211,2,0),IF(TYPE(H11)=1,H11,0))</f>
        <v>108230</v>
      </c>
      <c r="I12">
        <f ca="1">IFERROR(VLOOKUP(C12,'raw data'!$P$7:$Q$199,2,0),IF(TYPE(I11)=1,I11,0))</f>
        <v>93340</v>
      </c>
      <c r="J12">
        <f ca="1">IFERROR(VLOOKUP(C12,'raw data'!$S$7:$T$204,2,0),IF(TYPE(J11)=1,J11,0))</f>
        <v>32533</v>
      </c>
      <c r="K12">
        <f ca="1">IFERROR(VLOOKUP(C12,'raw data'!$V$7:$W$259,2,0),IF(TYPE(K11)=1,K11,0))</f>
        <v>104200</v>
      </c>
      <c r="L12">
        <f ca="1">IFERROR(VLOOKUP(C12,'raw data'!$Y$7:$Z$189,2,0),IF(TYPE(L11)=1,L11,0))</f>
        <v>166338</v>
      </c>
      <c r="M12">
        <f ca="1">IFERROR(VLOOKUP(C12,'raw data'!$AH$7:$AI$162,2,0),IF(TYPE(M11)=1,M11,0))</f>
        <v>217809</v>
      </c>
      <c r="N12">
        <f ca="1">IFERROR(VLOOKUP(C12,'raw data'!$AN$7:$AO$200,2,0),IF(TYPE(N11)=1,N11,0))</f>
        <v>32483</v>
      </c>
      <c r="O12">
        <f ca="1">IFERROR(VLOOKUP(C12,'raw data'!$AQ$7:$AR$254,2,0),IF(TYPE(O11)=1,O11,0))</f>
        <v>10389</v>
      </c>
      <c r="P12">
        <f ca="1">IFERROR(VLOOKUP(C12,'raw data'!$AT$7:$AU$183,2,0),IF(TYPE(P11)=1,P11,0))</f>
        <v>9839.1</v>
      </c>
      <c r="Q12">
        <f ca="1">IFERROR(VLOOKUP(C12,'raw data'!$AW$7:$AX$258,2,0),IF(TYPE(Q11)=1,Q11,0))</f>
        <v>27775</v>
      </c>
      <c r="R12">
        <f ca="1">IFERROR(VLOOKUP(C12,'raw data'!$AZ$7:$BA$258,2,0),IF(TYPE(R11)=1,R11,0))</f>
        <v>25414.799999999999</v>
      </c>
      <c r="S12">
        <f ca="1">IFERROR(VLOOKUP(C12,'raw data'!$BC$7:$BD$145,2,0),IF(TYPE(S11)=1,S11,0))</f>
        <v>21583</v>
      </c>
      <c r="T12">
        <f ca="1">IFERROR(VLOOKUP(C12,'raw data'!$BI$7:$BJ$257,2,0),IF(TYPE(T11)=1,T11,0))</f>
        <v>13575</v>
      </c>
      <c r="U12">
        <f ca="1">IFERROR(VLOOKUP(C12,'raw data'!$BL$7:$BM$248,2,0),IF(TYPE(U11)=1,U11,0))</f>
        <v>21760</v>
      </c>
      <c r="V12">
        <f ca="1">IFERROR(VLOOKUP(C12,'raw data'!$BR$7:$BS$258,2,0),IF(TYPE(V11)=1,V11,0))</f>
        <v>22383.3</v>
      </c>
      <c r="W12">
        <f ca="1">IFERROR(VLOOKUP(C12,'raw data'!$BU$7:$BV$257,2,0),IF(TYPE(W11)=1,W11,0))</f>
        <v>24046.9</v>
      </c>
      <c r="X12">
        <f ca="1">IFERROR(VLOOKUP(C12,'raw data'!$BU$7:$BV$257,2,0),IF(TYPE(X11)=1,X11,0))</f>
        <v>24046.9</v>
      </c>
      <c r="Y12">
        <f ca="1">IFERROR(VLOOKUP(C12,'raw data'!$CD$7:$CE$258,2,0),IF(TYPE(Y11)=1,Y11,0))</f>
        <v>32471.1</v>
      </c>
    </row>
    <row r="13" spans="3:25">
      <c r="C13" s="2">
        <v>36891</v>
      </c>
      <c r="D13">
        <f>IFERROR(VLOOKUP(C13,'raw data'!$A$7:$B$201,2,0),IF(TYPE(D12)=1,D12,0))</f>
        <v>165570</v>
      </c>
      <c r="E13">
        <f>IFERROR(VLOOKUP(C13,'raw data'!$D$7:$E$259,2,0),IF(TYPE(E12)=1,E12,0))</f>
        <v>347212</v>
      </c>
      <c r="F13">
        <f>IFERROR(VLOOKUP(C13,'raw data'!$G$7:$H$166,2,0),IF(TYPE(F12)=1,F12,0))</f>
        <v>27100</v>
      </c>
      <c r="G13">
        <f>IFERROR(VLOOKUP(C13,'raw data'!$J$7:$K$258,2,0),IF(TYPE(G12)=1,G12,0))</f>
        <v>18036</v>
      </c>
      <c r="H13">
        <f>IFERROR(VLOOKUP(C13,'raw data'!$M$7:$N$211,2,0),IF(TYPE(H12)=1,H12,0))</f>
        <v>106740</v>
      </c>
      <c r="I13">
        <f ca="1">IFERROR(VLOOKUP(C13,'raw data'!$P$7:$Q$199,2,0),IF(TYPE(I12)=1,I12,0))</f>
        <v>96200</v>
      </c>
      <c r="J13">
        <f ca="1">IFERROR(VLOOKUP(C13,'raw data'!$S$7:$T$204,2,0),IF(TYPE(J12)=1,J12,0))</f>
        <v>32533</v>
      </c>
      <c r="K13">
        <f ca="1">IFERROR(VLOOKUP(C13,'raw data'!$V$7:$W$259,2,0),IF(TYPE(K12)=1,K12,0))</f>
        <v>107600</v>
      </c>
      <c r="L13">
        <f ca="1">IFERROR(VLOOKUP(C13,'raw data'!$Y$7:$Z$189,2,0),IF(TYPE(L12)=1,L12,0))</f>
        <v>166338</v>
      </c>
      <c r="M13">
        <f ca="1">IFERROR(VLOOKUP(C13,'raw data'!$AH$7:$AI$162,2,0),IF(TYPE(M12)=1,M12,0))</f>
        <v>218633</v>
      </c>
      <c r="N13">
        <f ca="1">IFERROR(VLOOKUP(C13,'raw data'!$AN$7:$AO$200,2,0),IF(TYPE(N12)=1,N12,0))</f>
        <v>32483</v>
      </c>
      <c r="O13">
        <f ca="1">IFERROR(VLOOKUP(C13,'raw data'!$AQ$7:$AR$254,2,0),IF(TYPE(O12)=1,O12,0))</f>
        <v>11910</v>
      </c>
      <c r="P13">
        <f ca="1">IFERROR(VLOOKUP(C13,'raw data'!$AT$7:$AU$183,2,0),IF(TYPE(P12)=1,P12,0))</f>
        <v>11407.7</v>
      </c>
      <c r="Q13">
        <f ca="1">IFERROR(VLOOKUP(C13,'raw data'!$AW$7:$AX$258,2,0),IF(TYPE(Q12)=1,Q12,0))</f>
        <v>27432.2</v>
      </c>
      <c r="R13">
        <f ca="1">IFERROR(VLOOKUP(C13,'raw data'!$AZ$7:$BA$258,2,0),IF(TYPE(R12)=1,R12,0))</f>
        <v>26319.9</v>
      </c>
      <c r="S13">
        <f ca="1">IFERROR(VLOOKUP(C13,'raw data'!$BC$7:$BD$145,2,0),IF(TYPE(S12)=1,S12,0))</f>
        <v>21583</v>
      </c>
      <c r="T13">
        <f ca="1">IFERROR(VLOOKUP(C13,'raw data'!$BI$7:$BJ$257,2,0),IF(TYPE(T12)=1,T12,0))</f>
        <v>14469</v>
      </c>
      <c r="U13">
        <f ca="1">IFERROR(VLOOKUP(C13,'raw data'!$BL$7:$BM$248,2,0),IF(TYPE(U12)=1,U12,0))</f>
        <v>23160</v>
      </c>
      <c r="V13">
        <f ca="1">IFERROR(VLOOKUP(C13,'raw data'!$BR$7:$BS$258,2,0),IF(TYPE(V12)=1,V12,0))</f>
        <v>24414.400000000001</v>
      </c>
      <c r="W13">
        <f ca="1">IFERROR(VLOOKUP(C13,'raw data'!$BU$7:$BV$257,2,0),IF(TYPE(W12)=1,W12,0))</f>
        <v>26706.9</v>
      </c>
      <c r="X13">
        <f ca="1">IFERROR(VLOOKUP(C13,'raw data'!$BU$7:$BV$257,2,0),IF(TYPE(X12)=1,X12,0))</f>
        <v>26706.9</v>
      </c>
      <c r="Y13">
        <f ca="1">IFERROR(VLOOKUP(C13,'raw data'!$CD$7:$CE$258,2,0),IF(TYPE(Y12)=1,Y12,0))</f>
        <v>34163.4</v>
      </c>
    </row>
    <row r="14" spans="3:25">
      <c r="C14" s="2">
        <v>36922</v>
      </c>
      <c r="D14">
        <f>IFERROR(VLOOKUP(C14,'raw data'!$A$7:$B$201,2,0),IF(TYPE(D13)=1,D13,0))</f>
        <v>168620</v>
      </c>
      <c r="E14">
        <f>IFERROR(VLOOKUP(C14,'raw data'!$D$7:$E$259,2,0),IF(TYPE(E13)=1,E13,0))</f>
        <v>349896</v>
      </c>
      <c r="F14">
        <f>IFERROR(VLOOKUP(C14,'raw data'!$G$7:$H$166,2,0),IF(TYPE(F13)=1,F13,0))</f>
        <v>28600</v>
      </c>
      <c r="G14">
        <f>IFERROR(VLOOKUP(C14,'raw data'!$J$7:$K$258,2,0),IF(TYPE(G13)=1,G13,0))</f>
        <v>15594</v>
      </c>
      <c r="H14">
        <f>IFERROR(VLOOKUP(C14,'raw data'!$M$7:$N$211,2,0),IF(TYPE(H13)=1,H13,0))</f>
        <v>108060</v>
      </c>
      <c r="I14">
        <f ca="1">IFERROR(VLOOKUP(C14,'raw data'!$P$7:$Q$199,2,0),IF(TYPE(I13)=1,I13,0))</f>
        <v>95420</v>
      </c>
      <c r="J14">
        <f ca="1">IFERROR(VLOOKUP(C14,'raw data'!$S$7:$T$204,2,0),IF(TYPE(J13)=1,J13,0))</f>
        <v>35604</v>
      </c>
      <c r="K14">
        <f ca="1">IFERROR(VLOOKUP(C14,'raw data'!$V$7:$W$259,2,0),IF(TYPE(K13)=1,K13,0))</f>
        <v>111500</v>
      </c>
      <c r="L14">
        <f ca="1">IFERROR(VLOOKUP(C14,'raw data'!$Y$7:$Z$189,2,0),IF(TYPE(L13)=1,L13,0))</f>
        <v>177049</v>
      </c>
      <c r="M14">
        <f ca="1">IFERROR(VLOOKUP(C14,'raw data'!$AH$7:$AI$162,2,0),IF(TYPE(M13)=1,M13,0))</f>
        <v>227283</v>
      </c>
      <c r="N14">
        <f ca="1">IFERROR(VLOOKUP(C14,'raw data'!$AN$7:$AO$200,2,0),IF(TYPE(N13)=1,N13,0))</f>
        <v>33936</v>
      </c>
      <c r="O14">
        <f ca="1">IFERROR(VLOOKUP(C14,'raw data'!$AQ$7:$AR$254,2,0),IF(TYPE(O13)=1,O13,0))</f>
        <v>12393</v>
      </c>
      <c r="P14">
        <f ca="1">IFERROR(VLOOKUP(C14,'raw data'!$AT$7:$AU$183,2,0),IF(TYPE(P13)=1,P13,0))</f>
        <v>11891.3</v>
      </c>
      <c r="Q14">
        <f ca="1">IFERROR(VLOOKUP(C14,'raw data'!$AW$7:$AX$258,2,0),IF(TYPE(Q13)=1,Q13,0))</f>
        <v>27082.3</v>
      </c>
      <c r="R14">
        <f ca="1">IFERROR(VLOOKUP(C14,'raw data'!$AZ$7:$BA$258,2,0),IF(TYPE(R13)=1,R13,0))</f>
        <v>26990.7</v>
      </c>
      <c r="S14">
        <f ca="1">IFERROR(VLOOKUP(C14,'raw data'!$BC$7:$BD$145,2,0),IF(TYPE(S13)=1,S13,0))</f>
        <v>25691</v>
      </c>
      <c r="T14">
        <f ca="1">IFERROR(VLOOKUP(C14,'raw data'!$BI$7:$BJ$257,2,0),IF(TYPE(T13)=1,T13,0))</f>
        <v>13216</v>
      </c>
      <c r="U14">
        <f ca="1">IFERROR(VLOOKUP(C14,'raw data'!$BL$7:$BM$248,2,0),IF(TYPE(U13)=1,U13,0))</f>
        <v>23750</v>
      </c>
      <c r="V14">
        <f ca="1">IFERROR(VLOOKUP(C14,'raw data'!$BR$7:$BS$258,2,0),IF(TYPE(V13)=1,V13,0))</f>
        <v>24864.9</v>
      </c>
      <c r="W14">
        <f ca="1">IFERROR(VLOOKUP(C14,'raw data'!$BU$7:$BV$257,2,0),IF(TYPE(W13)=1,W13,0))</f>
        <v>24784.6</v>
      </c>
      <c r="X14">
        <f ca="1">IFERROR(VLOOKUP(C14,'raw data'!$BU$7:$BV$257,2,0),IF(TYPE(X13)=1,X13,0))</f>
        <v>24784.6</v>
      </c>
      <c r="Y14">
        <f ca="1">IFERROR(VLOOKUP(C14,'raw data'!$CD$7:$CE$258,2,0),IF(TYPE(Y13)=1,Y13,0))</f>
        <v>33240.6</v>
      </c>
    </row>
    <row r="15" spans="3:25">
      <c r="C15" s="2">
        <v>36950</v>
      </c>
      <c r="D15">
        <f>IFERROR(VLOOKUP(C15,'raw data'!$A$7:$B$201,2,0),IF(TYPE(D14)=1,D14,0))</f>
        <v>174770</v>
      </c>
      <c r="E15">
        <f>IFERROR(VLOOKUP(C15,'raw data'!$D$7:$E$259,2,0),IF(TYPE(E14)=1,E14,0))</f>
        <v>349441</v>
      </c>
      <c r="F15">
        <f>IFERROR(VLOOKUP(C15,'raw data'!$G$7:$H$166,2,0),IF(TYPE(F14)=1,F14,0))</f>
        <v>28700</v>
      </c>
      <c r="G15">
        <f>IFERROR(VLOOKUP(C15,'raw data'!$J$7:$K$258,2,0),IF(TYPE(G14)=1,G14,0))</f>
        <v>16026</v>
      </c>
      <c r="H15">
        <f>IFERROR(VLOOKUP(C15,'raw data'!$M$7:$N$211,2,0),IF(TYPE(H14)=1,H14,0))</f>
        <v>110090</v>
      </c>
      <c r="I15">
        <f ca="1">IFERROR(VLOOKUP(C15,'raw data'!$P$7:$Q$199,2,0),IF(TYPE(I14)=1,I14,0))</f>
        <v>95330</v>
      </c>
      <c r="J15">
        <f ca="1">IFERROR(VLOOKUP(C15,'raw data'!$S$7:$T$204,2,0),IF(TYPE(J14)=1,J14,0))</f>
        <v>35450</v>
      </c>
      <c r="K15">
        <f ca="1">IFERROR(VLOOKUP(C15,'raw data'!$V$7:$W$259,2,0),IF(TYPE(K14)=1,K14,0))</f>
        <v>114300</v>
      </c>
      <c r="L15">
        <f ca="1">IFERROR(VLOOKUP(C15,'raw data'!$Y$7:$Z$189,2,0),IF(TYPE(L14)=1,L14,0))</f>
        <v>181760</v>
      </c>
      <c r="M15">
        <f ca="1">IFERROR(VLOOKUP(C15,'raw data'!$AH$7:$AI$162,2,0),IF(TYPE(M14)=1,M14,0))</f>
        <v>223522</v>
      </c>
      <c r="N15">
        <f ca="1">IFERROR(VLOOKUP(C15,'raw data'!$AN$7:$AO$200,2,0),IF(TYPE(N14)=1,N14,0))</f>
        <v>36382</v>
      </c>
      <c r="O15">
        <f ca="1">IFERROR(VLOOKUP(C15,'raw data'!$AQ$7:$AR$254,2,0),IF(TYPE(O14)=1,O14,0))</f>
        <v>13349</v>
      </c>
      <c r="P15">
        <f ca="1">IFERROR(VLOOKUP(C15,'raw data'!$AT$7:$AU$183,2,0),IF(TYPE(P14)=1,P14,0))</f>
        <v>11008.5</v>
      </c>
      <c r="Q15">
        <f ca="1">IFERROR(VLOOKUP(C15,'raw data'!$AW$7:$AX$258,2,0),IF(TYPE(Q14)=1,Q14,0))</f>
        <v>26573.5</v>
      </c>
      <c r="R15">
        <f ca="1">IFERROR(VLOOKUP(C15,'raw data'!$AZ$7:$BA$258,2,0),IF(TYPE(R14)=1,R14,0))</f>
        <v>27591</v>
      </c>
      <c r="S15">
        <f ca="1">IFERROR(VLOOKUP(C15,'raw data'!$BC$7:$BD$145,2,0),IF(TYPE(S14)=1,S14,0))</f>
        <v>22581</v>
      </c>
      <c r="T15">
        <f ca="1">IFERROR(VLOOKUP(C15,'raw data'!$BI$7:$BJ$257,2,0),IF(TYPE(T14)=1,T14,0))</f>
        <v>13001</v>
      </c>
      <c r="U15">
        <f ca="1">IFERROR(VLOOKUP(C15,'raw data'!$BL$7:$BM$248,2,0),IF(TYPE(U14)=1,U14,0))</f>
        <v>23520</v>
      </c>
      <c r="V15">
        <f ca="1">IFERROR(VLOOKUP(C15,'raw data'!$BR$7:$BS$258,2,0),IF(TYPE(V14)=1,V14,0))</f>
        <v>24886.1</v>
      </c>
      <c r="W15">
        <f ca="1">IFERROR(VLOOKUP(C15,'raw data'!$BU$7:$BV$257,2,0),IF(TYPE(W14)=1,W14,0))</f>
        <v>26281.8</v>
      </c>
      <c r="X15">
        <f ca="1">IFERROR(VLOOKUP(C15,'raw data'!$BU$7:$BV$257,2,0),IF(TYPE(X14)=1,X14,0))</f>
        <v>26281.8</v>
      </c>
      <c r="Y15">
        <f ca="1">IFERROR(VLOOKUP(C15,'raw data'!$CD$7:$CE$258,2,0),IF(TYPE(Y14)=1,Y14,0))</f>
        <v>29773.7</v>
      </c>
    </row>
    <row r="16" spans="3:25">
      <c r="C16" s="2">
        <v>36981</v>
      </c>
      <c r="D16">
        <f>IFERROR(VLOOKUP(C16,'raw data'!$A$7:$B$201,2,0),IF(TYPE(D15)=1,D15,0))</f>
        <v>175850</v>
      </c>
      <c r="E16">
        <f>IFERROR(VLOOKUP(C16,'raw data'!$D$7:$E$259,2,0),IF(TYPE(E15)=1,E15,0))</f>
        <v>347801</v>
      </c>
      <c r="F16">
        <f>IFERROR(VLOOKUP(C16,'raw data'!$G$7:$H$166,2,0),IF(TYPE(F15)=1,F15,0))</f>
        <v>28700</v>
      </c>
      <c r="G16">
        <f>IFERROR(VLOOKUP(C16,'raw data'!$J$7:$K$258,2,0),IF(TYPE(G15)=1,G15,0))</f>
        <v>15118</v>
      </c>
      <c r="H16">
        <f>IFERROR(VLOOKUP(C16,'raw data'!$M$7:$N$211,2,0),IF(TYPE(H15)=1,H15,0))</f>
        <v>110640</v>
      </c>
      <c r="I16">
        <f ca="1">IFERROR(VLOOKUP(C16,'raw data'!$P$7:$Q$199,2,0),IF(TYPE(I15)=1,I15,0))</f>
        <v>94444</v>
      </c>
      <c r="J16">
        <f ca="1">IFERROR(VLOOKUP(C16,'raw data'!$S$7:$T$204,2,0),IF(TYPE(J15)=1,J15,0))</f>
        <v>35450</v>
      </c>
      <c r="K16">
        <f ca="1">IFERROR(VLOOKUP(C16,'raw data'!$V$7:$W$259,2,0),IF(TYPE(K15)=1,K15,0))</f>
        <v>114600</v>
      </c>
      <c r="L16">
        <f ca="1">IFERROR(VLOOKUP(C16,'raw data'!$Y$7:$Z$189,2,0),IF(TYPE(L15)=1,L15,0))</f>
        <v>181760</v>
      </c>
      <c r="M16">
        <f ca="1">IFERROR(VLOOKUP(C16,'raw data'!$AH$7:$AI$162,2,0),IF(TYPE(M15)=1,M15,0))</f>
        <v>220352</v>
      </c>
      <c r="N16">
        <f ca="1">IFERROR(VLOOKUP(C16,'raw data'!$AN$7:$AO$200,2,0),IF(TYPE(N15)=1,N15,0))</f>
        <v>36382</v>
      </c>
      <c r="O16">
        <f ca="1">IFERROR(VLOOKUP(C16,'raw data'!$AQ$7:$AR$254,2,0),IF(TYPE(O15)=1,O15,0))</f>
        <v>13617</v>
      </c>
      <c r="P16">
        <f ca="1">IFERROR(VLOOKUP(C16,'raw data'!$AT$7:$AU$183,2,0),IF(TYPE(P15)=1,P15,0))</f>
        <v>11435.9</v>
      </c>
      <c r="Q16">
        <f ca="1">IFERROR(VLOOKUP(C16,'raw data'!$AW$7:$AX$258,2,0),IF(TYPE(Q15)=1,Q15,0))</f>
        <v>24798.400000000001</v>
      </c>
      <c r="R16">
        <f ca="1">IFERROR(VLOOKUP(C16,'raw data'!$AZ$7:$BA$258,2,0),IF(TYPE(R15)=1,R15,0))</f>
        <v>26845.8</v>
      </c>
      <c r="S16">
        <f ca="1">IFERROR(VLOOKUP(C16,'raw data'!$BC$7:$BD$145,2,0),IF(TYPE(S15)=1,S15,0))</f>
        <v>22581</v>
      </c>
      <c r="T16">
        <f ca="1">IFERROR(VLOOKUP(C16,'raw data'!$BI$7:$BJ$257,2,0),IF(TYPE(T15)=1,T15,0))</f>
        <v>12491</v>
      </c>
      <c r="U16">
        <f ca="1">IFERROR(VLOOKUP(C16,'raw data'!$BL$7:$BM$248,2,0),IF(TYPE(U15)=1,U15,0))</f>
        <v>23840</v>
      </c>
      <c r="V16">
        <f ca="1">IFERROR(VLOOKUP(C16,'raw data'!$BR$7:$BS$258,2,0),IF(TYPE(V15)=1,V15,0))</f>
        <v>21651.8</v>
      </c>
      <c r="W16">
        <f ca="1">IFERROR(VLOOKUP(C16,'raw data'!$BU$7:$BV$257,2,0),IF(TYPE(W15)=1,W15,0))</f>
        <v>25879.4</v>
      </c>
      <c r="X16">
        <f ca="1">IFERROR(VLOOKUP(C16,'raw data'!$BU$7:$BV$257,2,0),IF(TYPE(X15)=1,X15,0))</f>
        <v>25879.4</v>
      </c>
      <c r="Y16">
        <f ca="1">IFERROR(VLOOKUP(C16,'raw data'!$CD$7:$CE$258,2,0),IF(TYPE(Y15)=1,Y15,0))</f>
        <v>30061.200000000001</v>
      </c>
    </row>
    <row r="17" spans="3:25">
      <c r="C17" s="2">
        <v>37011</v>
      </c>
      <c r="D17">
        <f>IFERROR(VLOOKUP(C17,'raw data'!$A$7:$B$201,2,0),IF(TYPE(D16)=1,D16,0))</f>
        <v>177180</v>
      </c>
      <c r="E17">
        <f>IFERROR(VLOOKUP(C17,'raw data'!$D$7:$E$259,2,0),IF(TYPE(E16)=1,E16,0))</f>
        <v>348891</v>
      </c>
      <c r="F17">
        <f>IFERROR(VLOOKUP(C17,'raw data'!$G$7:$H$166,2,0),IF(TYPE(F16)=1,F16,0))</f>
        <v>31600</v>
      </c>
      <c r="G17">
        <f>IFERROR(VLOOKUP(C17,'raw data'!$J$7:$K$258,2,0),IF(TYPE(G16)=1,G16,0))</f>
        <v>14900</v>
      </c>
      <c r="H17">
        <f>IFERROR(VLOOKUP(C17,'raw data'!$M$7:$N$211,2,0),IF(TYPE(H16)=1,H16,0))</f>
        <v>111650</v>
      </c>
      <c r="I17">
        <f ca="1">IFERROR(VLOOKUP(C17,'raw data'!$P$7:$Q$199,2,0),IF(TYPE(I16)=1,I16,0))</f>
        <v>93479</v>
      </c>
      <c r="J17">
        <f ca="1">IFERROR(VLOOKUP(C17,'raw data'!$S$7:$T$204,2,0),IF(TYPE(J16)=1,J16,0))</f>
        <v>34653</v>
      </c>
      <c r="K17">
        <f ca="1">IFERROR(VLOOKUP(C17,'raw data'!$V$7:$W$259,2,0),IF(TYPE(K16)=1,K16,0))</f>
        <v>115100</v>
      </c>
      <c r="L17">
        <f ca="1">IFERROR(VLOOKUP(C17,'raw data'!$Y$7:$Z$189,2,0),IF(TYPE(L16)=1,L16,0))</f>
        <v>199817</v>
      </c>
      <c r="M17">
        <f ca="1">IFERROR(VLOOKUP(C17,'raw data'!$AH$7:$AI$162,2,0),IF(TYPE(M16)=1,M16,0))</f>
        <v>214183</v>
      </c>
      <c r="N17">
        <f ca="1">IFERROR(VLOOKUP(C17,'raw data'!$AN$7:$AO$200,2,0),IF(TYPE(N16)=1,N16,0))</f>
        <v>38160</v>
      </c>
      <c r="O17">
        <f ca="1">IFERROR(VLOOKUP(C17,'raw data'!$AQ$7:$AR$254,2,0),IF(TYPE(O16)=1,O16,0))</f>
        <v>14566</v>
      </c>
      <c r="P17">
        <f ca="1">IFERROR(VLOOKUP(C17,'raw data'!$AT$7:$AU$183,2,0),IF(TYPE(P16)=1,P16,0))</f>
        <v>11674.9</v>
      </c>
      <c r="Q17">
        <f ca="1">IFERROR(VLOOKUP(C17,'raw data'!$AW$7:$AX$258,2,0),IF(TYPE(Q16)=1,Q16,0))</f>
        <v>24136.3</v>
      </c>
      <c r="R17">
        <f ca="1">IFERROR(VLOOKUP(C17,'raw data'!$AZ$7:$BA$258,2,0),IF(TYPE(R16)=1,R16,0))</f>
        <v>26570.799999999999</v>
      </c>
      <c r="S17">
        <f ca="1">IFERROR(VLOOKUP(C17,'raw data'!$BC$7:$BD$145,2,0),IF(TYPE(S16)=1,S16,0))</f>
        <v>18210</v>
      </c>
      <c r="T17">
        <f ca="1">IFERROR(VLOOKUP(C17,'raw data'!$BI$7:$BJ$257,2,0),IF(TYPE(T16)=1,T16,0))</f>
        <v>12429</v>
      </c>
      <c r="U17">
        <f ca="1">IFERROR(VLOOKUP(C17,'raw data'!$BL$7:$BM$248,2,0),IF(TYPE(U16)=1,U16,0))</f>
        <v>23420</v>
      </c>
      <c r="V17">
        <f ca="1">IFERROR(VLOOKUP(C17,'raw data'!$BR$7:$BS$258,2,0),IF(TYPE(V16)=1,V16,0))</f>
        <v>20427.7</v>
      </c>
      <c r="W17">
        <f ca="1">IFERROR(VLOOKUP(C17,'raw data'!$BU$7:$BV$257,2,0),IF(TYPE(W16)=1,W16,0))</f>
        <v>26821.3</v>
      </c>
      <c r="X17">
        <f ca="1">IFERROR(VLOOKUP(C17,'raw data'!$BU$7:$BV$257,2,0),IF(TYPE(X16)=1,X16,0))</f>
        <v>26821.3</v>
      </c>
      <c r="Y17">
        <f ca="1">IFERROR(VLOOKUP(C17,'raw data'!$CD$7:$CE$258,2,0),IF(TYPE(Y16)=1,Y16,0))</f>
        <v>30123.7</v>
      </c>
    </row>
    <row r="18" spans="3:25">
      <c r="C18" s="2">
        <v>37042</v>
      </c>
      <c r="D18">
        <f>IFERROR(VLOOKUP(C18,'raw data'!$A$7:$B$201,2,0),IF(TYPE(D17)=1,D17,0))</f>
        <v>179000</v>
      </c>
      <c r="E18">
        <f>IFERROR(VLOOKUP(C18,'raw data'!$D$7:$E$259,2,0),IF(TYPE(E17)=1,E17,0))</f>
        <v>347877</v>
      </c>
      <c r="F18">
        <f>IFERROR(VLOOKUP(C18,'raw data'!$G$7:$H$166,2,0),IF(TYPE(F17)=1,F17,0))</f>
        <v>33000</v>
      </c>
      <c r="G18">
        <f>IFERROR(VLOOKUP(C18,'raw data'!$J$7:$K$258,2,0),IF(TYPE(G17)=1,G17,0))</f>
        <v>15303</v>
      </c>
      <c r="H18">
        <f>IFERROR(VLOOKUP(C18,'raw data'!$M$7:$N$211,2,0),IF(TYPE(H17)=1,H17,0))</f>
        <v>110640</v>
      </c>
      <c r="I18">
        <f ca="1">IFERROR(VLOOKUP(C18,'raw data'!$P$7:$Q$199,2,0),IF(TYPE(I17)=1,I17,0))</f>
        <v>93634</v>
      </c>
      <c r="J18">
        <f ca="1">IFERROR(VLOOKUP(C18,'raw data'!$S$7:$T$204,2,0),IF(TYPE(J17)=1,J17,0))</f>
        <v>35446</v>
      </c>
      <c r="K18">
        <f ca="1">IFERROR(VLOOKUP(C18,'raw data'!$V$7:$W$259,2,0),IF(TYPE(K17)=1,K17,0))</f>
        <v>114700</v>
      </c>
      <c r="L18">
        <f ca="1">IFERROR(VLOOKUP(C18,'raw data'!$Y$7:$Z$189,2,0),IF(TYPE(L17)=1,L17,0))</f>
        <v>188385</v>
      </c>
      <c r="M18">
        <f ca="1">IFERROR(VLOOKUP(C18,'raw data'!$AH$7:$AI$162,2,0),IF(TYPE(M17)=1,M17,0))</f>
        <v>215238</v>
      </c>
      <c r="N18">
        <f ca="1">IFERROR(VLOOKUP(C18,'raw data'!$AN$7:$AO$200,2,0),IF(TYPE(N17)=1,N17,0))</f>
        <v>38367</v>
      </c>
      <c r="O18">
        <f ca="1">IFERROR(VLOOKUP(C18,'raw data'!$AQ$7:$AR$254,2,0),IF(TYPE(O17)=1,O17,0))</f>
        <v>14719</v>
      </c>
      <c r="P18">
        <f ca="1">IFERROR(VLOOKUP(C18,'raw data'!$AT$7:$AU$183,2,0),IF(TYPE(P17)=1,P17,0))</f>
        <v>11631.2</v>
      </c>
      <c r="Q18">
        <f ca="1">IFERROR(VLOOKUP(C18,'raw data'!$AW$7:$AX$258,2,0),IF(TYPE(Q17)=1,Q17,0))</f>
        <v>23635.1</v>
      </c>
      <c r="R18">
        <f ca="1">IFERROR(VLOOKUP(C18,'raw data'!$AZ$7:$BA$258,2,0),IF(TYPE(R17)=1,R17,0))</f>
        <v>25830</v>
      </c>
      <c r="S18">
        <f ca="1">IFERROR(VLOOKUP(C18,'raw data'!$BC$7:$BD$145,2,0),IF(TYPE(S17)=1,S17,0))</f>
        <v>20526</v>
      </c>
      <c r="T18">
        <f ca="1">IFERROR(VLOOKUP(C18,'raw data'!$BI$7:$BJ$257,2,0),IF(TYPE(T17)=1,T17,0))</f>
        <v>12163</v>
      </c>
      <c r="U18">
        <f ca="1">IFERROR(VLOOKUP(C18,'raw data'!$BL$7:$BM$248,2,0),IF(TYPE(U17)=1,U17,0))</f>
        <v>23110</v>
      </c>
      <c r="V18">
        <f ca="1">IFERROR(VLOOKUP(C18,'raw data'!$BR$7:$BS$258,2,0),IF(TYPE(V17)=1,V17,0))</f>
        <v>19798.3</v>
      </c>
      <c r="W18">
        <f ca="1">IFERROR(VLOOKUP(C18,'raw data'!$BU$7:$BV$257,2,0),IF(TYPE(W17)=1,W17,0))</f>
        <v>25183</v>
      </c>
      <c r="X18">
        <f ca="1">IFERROR(VLOOKUP(C18,'raw data'!$BU$7:$BV$257,2,0),IF(TYPE(X17)=1,X17,0))</f>
        <v>25183</v>
      </c>
      <c r="Y18">
        <f ca="1">IFERROR(VLOOKUP(C18,'raw data'!$CD$7:$CE$258,2,0),IF(TYPE(Y17)=1,Y17,0))</f>
        <v>31006.7</v>
      </c>
    </row>
    <row r="19" spans="3:25">
      <c r="C19" s="2">
        <v>37072</v>
      </c>
      <c r="D19">
        <f>IFERROR(VLOOKUP(C19,'raw data'!$A$7:$B$201,2,0),IF(TYPE(D18)=1,D18,0))</f>
        <v>180840</v>
      </c>
      <c r="E19">
        <f>IFERROR(VLOOKUP(C19,'raw data'!$D$7:$E$259,2,0),IF(TYPE(E18)=1,E18,0))</f>
        <v>348583</v>
      </c>
      <c r="F19">
        <f>IFERROR(VLOOKUP(C19,'raw data'!$G$7:$H$166,2,0),IF(TYPE(F18)=1,F18,0))</f>
        <v>33000</v>
      </c>
      <c r="G19">
        <f>IFERROR(VLOOKUP(C19,'raw data'!$J$7:$K$258,2,0),IF(TYPE(G18)=1,G18,0))</f>
        <v>15014</v>
      </c>
      <c r="H19">
        <f>IFERROR(VLOOKUP(C19,'raw data'!$M$7:$N$211,2,0),IF(TYPE(H18)=1,H18,0))</f>
        <v>109130</v>
      </c>
      <c r="I19">
        <f ca="1">IFERROR(VLOOKUP(C19,'raw data'!$P$7:$Q$199,2,0),IF(TYPE(I18)=1,I18,0))</f>
        <v>94256</v>
      </c>
      <c r="J19">
        <f ca="1">IFERROR(VLOOKUP(C19,'raw data'!$S$7:$T$204,2,0),IF(TYPE(J18)=1,J18,0))</f>
        <v>35446</v>
      </c>
      <c r="K19">
        <f ca="1">IFERROR(VLOOKUP(C19,'raw data'!$V$7:$W$259,2,0),IF(TYPE(K18)=1,K18,0))</f>
        <v>114100</v>
      </c>
      <c r="L19">
        <f ca="1">IFERROR(VLOOKUP(C19,'raw data'!$Y$7:$Z$189,2,0),IF(TYPE(L18)=1,L18,0))</f>
        <v>188385</v>
      </c>
      <c r="M19">
        <f ca="1">IFERROR(VLOOKUP(C19,'raw data'!$AH$7:$AI$162,2,0),IF(TYPE(M18)=1,M18,0))</f>
        <v>214574</v>
      </c>
      <c r="N19">
        <f ca="1">IFERROR(VLOOKUP(C19,'raw data'!$AN$7:$AO$200,2,0),IF(TYPE(N18)=1,N18,0))</f>
        <v>38367</v>
      </c>
      <c r="O19">
        <f ca="1">IFERROR(VLOOKUP(C19,'raw data'!$AQ$7:$AR$254,2,0),IF(TYPE(O18)=1,O18,0))</f>
        <v>15241</v>
      </c>
      <c r="P19">
        <f ca="1">IFERROR(VLOOKUP(C19,'raw data'!$AT$7:$AU$183,2,0),IF(TYPE(P18)=1,P18,0))</f>
        <v>13796.2</v>
      </c>
      <c r="Q19">
        <f ca="1">IFERROR(VLOOKUP(C19,'raw data'!$AW$7:$AX$258,2,0),IF(TYPE(Q18)=1,Q18,0))</f>
        <v>23745.4</v>
      </c>
      <c r="R19">
        <f ca="1">IFERROR(VLOOKUP(C19,'raw data'!$AZ$7:$BA$258,2,0),IF(TYPE(R18)=1,R18,0))</f>
        <v>25887.599999999999</v>
      </c>
      <c r="S19">
        <f ca="1">IFERROR(VLOOKUP(C19,'raw data'!$BC$7:$BD$145,2,0),IF(TYPE(S18)=1,S18,0))</f>
        <v>20526</v>
      </c>
      <c r="T19">
        <f ca="1">IFERROR(VLOOKUP(C19,'raw data'!$BI$7:$BJ$257,2,0),IF(TYPE(T18)=1,T18,0))</f>
        <v>12376</v>
      </c>
      <c r="U19">
        <f ca="1">IFERROR(VLOOKUP(C19,'raw data'!$BL$7:$BM$248,2,0),IF(TYPE(U18)=1,U18,0))</f>
        <v>23070</v>
      </c>
      <c r="V19">
        <f ca="1">IFERROR(VLOOKUP(C19,'raw data'!$BR$7:$BS$258,2,0),IF(TYPE(V18)=1,V18,0))</f>
        <v>20780.5</v>
      </c>
      <c r="W19">
        <f ca="1">IFERROR(VLOOKUP(C19,'raw data'!$BU$7:$BV$257,2,0),IF(TYPE(W18)=1,W18,0))</f>
        <v>22531.9</v>
      </c>
      <c r="X19">
        <f ca="1">IFERROR(VLOOKUP(C19,'raw data'!$BU$7:$BV$257,2,0),IF(TYPE(X18)=1,X18,0))</f>
        <v>22531.9</v>
      </c>
      <c r="Y19">
        <f ca="1">IFERROR(VLOOKUP(C19,'raw data'!$CD$7:$CE$258,2,0),IF(TYPE(Y18)=1,Y18,0))</f>
        <v>30338.1</v>
      </c>
    </row>
    <row r="20" spans="3:25">
      <c r="C20" s="2">
        <v>37103</v>
      </c>
      <c r="D20">
        <f>IFERROR(VLOOKUP(C20,'raw data'!$A$7:$B$201,2,0),IF(TYPE(D19)=1,D19,0))</f>
        <v>184490</v>
      </c>
      <c r="E20">
        <f>IFERROR(VLOOKUP(C20,'raw data'!$D$7:$E$259,2,0),IF(TYPE(E19)=1,E19,0))</f>
        <v>353460</v>
      </c>
      <c r="F20">
        <f>IFERROR(VLOOKUP(C20,'raw data'!$G$7:$H$166,2,0),IF(TYPE(F19)=1,F19,0))</f>
        <v>36200</v>
      </c>
      <c r="G20">
        <f>IFERROR(VLOOKUP(C20,'raw data'!$J$7:$K$258,2,0),IF(TYPE(G19)=1,G19,0))</f>
        <v>14908</v>
      </c>
      <c r="H20">
        <f>IFERROR(VLOOKUP(C20,'raw data'!$M$7:$N$211,2,0),IF(TYPE(H19)=1,H19,0))</f>
        <v>110110</v>
      </c>
      <c r="I20">
        <f ca="1">IFERROR(VLOOKUP(C20,'raw data'!$P$7:$Q$199,2,0),IF(TYPE(I19)=1,I19,0))</f>
        <v>97059</v>
      </c>
      <c r="J20">
        <f ca="1">IFERROR(VLOOKUP(C20,'raw data'!$S$7:$T$204,2,0),IF(TYPE(J19)=1,J19,0))</f>
        <v>35533</v>
      </c>
      <c r="K20">
        <f ca="1">IFERROR(VLOOKUP(C20,'raw data'!$V$7:$W$259,2,0),IF(TYPE(K19)=1,K19,0))</f>
        <v>114600</v>
      </c>
      <c r="L20">
        <f ca="1">IFERROR(VLOOKUP(C20,'raw data'!$Y$7:$Z$189,2,0),IF(TYPE(L19)=1,L19,0))</f>
        <v>192768</v>
      </c>
      <c r="M20">
        <f ca="1">IFERROR(VLOOKUP(C20,'raw data'!$AH$7:$AI$162,2,0),IF(TYPE(M19)=1,M19,0))</f>
        <v>216233</v>
      </c>
      <c r="N20">
        <f ca="1">IFERROR(VLOOKUP(C20,'raw data'!$AN$7:$AO$200,2,0),IF(TYPE(N19)=1,N19,0))</f>
        <v>38725</v>
      </c>
      <c r="O20">
        <f ca="1">IFERROR(VLOOKUP(C20,'raw data'!$AQ$7:$AR$254,2,0),IF(TYPE(O19)=1,O19,0))</f>
        <v>16371</v>
      </c>
      <c r="P20">
        <f ca="1">IFERROR(VLOOKUP(C20,'raw data'!$AT$7:$AU$183,2,0),IF(TYPE(P19)=1,P19,0))</f>
        <v>12205.6</v>
      </c>
      <c r="Q20">
        <f ca="1">IFERROR(VLOOKUP(C20,'raw data'!$AW$7:$AX$258,2,0),IF(TYPE(Q19)=1,Q19,0))</f>
        <v>24971.9</v>
      </c>
      <c r="R20">
        <f ca="1">IFERROR(VLOOKUP(C20,'raw data'!$AZ$7:$BA$258,2,0),IF(TYPE(R19)=1,R19,0))</f>
        <v>26583.1</v>
      </c>
      <c r="S20">
        <f ca="1">IFERROR(VLOOKUP(C20,'raw data'!$BC$7:$BD$145,2,0),IF(TYPE(S19)=1,S19,0))</f>
        <v>17188</v>
      </c>
      <c r="T20">
        <f ca="1">IFERROR(VLOOKUP(C20,'raw data'!$BI$7:$BJ$257,2,0),IF(TYPE(T19)=1,T19,0))</f>
        <v>12820</v>
      </c>
      <c r="U20">
        <f ca="1">IFERROR(VLOOKUP(C20,'raw data'!$BL$7:$BM$248,2,0),IF(TYPE(U19)=1,U19,0))</f>
        <v>23430</v>
      </c>
      <c r="V20">
        <f ca="1">IFERROR(VLOOKUP(C20,'raw data'!$BR$7:$BS$258,2,0),IF(TYPE(V19)=1,V19,0))</f>
        <v>16529.400000000001</v>
      </c>
      <c r="W20">
        <f ca="1">IFERROR(VLOOKUP(C20,'raw data'!$BU$7:$BV$257,2,0),IF(TYPE(W19)=1,W19,0))</f>
        <v>23187</v>
      </c>
      <c r="X20">
        <f ca="1">IFERROR(VLOOKUP(C20,'raw data'!$BU$7:$BV$257,2,0),IF(TYPE(X19)=1,X19,0))</f>
        <v>23187</v>
      </c>
      <c r="Y20">
        <f ca="1">IFERROR(VLOOKUP(C20,'raw data'!$CD$7:$CE$258,2,0),IF(TYPE(Y19)=1,Y19,0))</f>
        <v>29416.799999999999</v>
      </c>
    </row>
    <row r="21" spans="3:25">
      <c r="C21" s="2">
        <v>37134</v>
      </c>
      <c r="D21">
        <f>IFERROR(VLOOKUP(C21,'raw data'!$A$7:$B$201,2,0),IF(TYPE(D20)=1,D20,0))</f>
        <v>190050</v>
      </c>
      <c r="E21">
        <f>IFERROR(VLOOKUP(C21,'raw data'!$D$7:$E$259,2,0),IF(TYPE(E20)=1,E20,0))</f>
        <v>357626</v>
      </c>
      <c r="F21">
        <f>IFERROR(VLOOKUP(C21,'raw data'!$G$7:$H$166,2,0),IF(TYPE(F20)=1,F20,0))</f>
        <v>37500</v>
      </c>
      <c r="G21">
        <f>IFERROR(VLOOKUP(C21,'raw data'!$J$7:$K$258,2,0),IF(TYPE(G20)=1,G20,0))</f>
        <v>14327</v>
      </c>
      <c r="H21">
        <f>IFERROR(VLOOKUP(C21,'raw data'!$M$7:$N$211,2,0),IF(TYPE(H20)=1,H20,0))</f>
        <v>113140</v>
      </c>
      <c r="I21">
        <f ca="1">IFERROR(VLOOKUP(C21,'raw data'!$P$7:$Q$199,2,0),IF(TYPE(I20)=1,I20,0))</f>
        <v>99025</v>
      </c>
      <c r="J21">
        <f ca="1">IFERROR(VLOOKUP(C21,'raw data'!$S$7:$T$204,2,0),IF(TYPE(J20)=1,J20,0))</f>
        <v>36264</v>
      </c>
      <c r="K21">
        <f ca="1">IFERROR(VLOOKUP(C21,'raw data'!$V$7:$W$259,2,0),IF(TYPE(K20)=1,K20,0))</f>
        <v>113700</v>
      </c>
      <c r="L21">
        <f ca="1">IFERROR(VLOOKUP(C21,'raw data'!$Y$7:$Z$189,2,0),IF(TYPE(L20)=1,L20,0))</f>
        <v>200561</v>
      </c>
      <c r="M21">
        <f ca="1">IFERROR(VLOOKUP(C21,'raw data'!$AH$7:$AI$162,2,0),IF(TYPE(M20)=1,M20,0))</f>
        <v>215073</v>
      </c>
      <c r="N21">
        <f ca="1">IFERROR(VLOOKUP(C21,'raw data'!$AN$7:$AO$200,2,0),IF(TYPE(N20)=1,N20,0))</f>
        <v>39021</v>
      </c>
      <c r="O21">
        <f ca="1">IFERROR(VLOOKUP(C21,'raw data'!$AQ$7:$AR$254,2,0),IF(TYPE(O20)=1,O20,0))</f>
        <v>17735</v>
      </c>
      <c r="P21">
        <f ca="1">IFERROR(VLOOKUP(C21,'raw data'!$AT$7:$AU$183,2,0),IF(TYPE(P20)=1,P20,0))</f>
        <v>12596.3</v>
      </c>
      <c r="Q21">
        <f ca="1">IFERROR(VLOOKUP(C21,'raw data'!$AW$7:$AX$258,2,0),IF(TYPE(Q20)=1,Q20,0))</f>
        <v>25455.1</v>
      </c>
      <c r="R21">
        <f ca="1">IFERROR(VLOOKUP(C21,'raw data'!$AZ$7:$BA$258,2,0),IF(TYPE(R20)=1,R20,0))</f>
        <v>27129.8</v>
      </c>
      <c r="S21">
        <f ca="1">IFERROR(VLOOKUP(C21,'raw data'!$BC$7:$BD$145,2,0),IF(TYPE(S20)=1,S20,0))</f>
        <v>18714</v>
      </c>
      <c r="T21">
        <f ca="1">IFERROR(VLOOKUP(C21,'raw data'!$BI$7:$BJ$257,2,0),IF(TYPE(T20)=1,T20,0))</f>
        <v>13755</v>
      </c>
      <c r="U21">
        <f ca="1">IFERROR(VLOOKUP(C21,'raw data'!$BL$7:$BM$248,2,0),IF(TYPE(U20)=1,U20,0))</f>
        <v>23870</v>
      </c>
      <c r="V21">
        <f ca="1">IFERROR(VLOOKUP(C21,'raw data'!$BR$7:$BS$258,2,0),IF(TYPE(V20)=1,V20,0))</f>
        <v>14333.6</v>
      </c>
      <c r="W21">
        <f ca="1">IFERROR(VLOOKUP(C21,'raw data'!$BU$7:$BV$257,2,0),IF(TYPE(W20)=1,W20,0))</f>
        <v>24628.1</v>
      </c>
      <c r="X21">
        <f ca="1">IFERROR(VLOOKUP(C21,'raw data'!$BU$7:$BV$257,2,0),IF(TYPE(X20)=1,X20,0))</f>
        <v>24628.1</v>
      </c>
      <c r="Y21">
        <f ca="1">IFERROR(VLOOKUP(C21,'raw data'!$CD$7:$CE$258,2,0),IF(TYPE(Y20)=1,Y20,0))</f>
        <v>30645.9</v>
      </c>
    </row>
    <row r="22" spans="3:25">
      <c r="C22" s="2">
        <v>37164</v>
      </c>
      <c r="D22">
        <f>IFERROR(VLOOKUP(C22,'raw data'!$A$7:$B$201,2,0),IF(TYPE(D21)=1,D21,0))</f>
        <v>195760</v>
      </c>
      <c r="E22">
        <f>IFERROR(VLOOKUP(C22,'raw data'!$D$7:$E$259,2,0),IF(TYPE(E21)=1,E21,0))</f>
        <v>380673</v>
      </c>
      <c r="F22">
        <f>IFERROR(VLOOKUP(C22,'raw data'!$G$7:$H$166,2,0),IF(TYPE(F21)=1,F21,0))</f>
        <v>37500</v>
      </c>
      <c r="G22">
        <f>IFERROR(VLOOKUP(C22,'raw data'!$J$7:$K$258,2,0),IF(TYPE(G21)=1,G21,0))</f>
        <v>14199</v>
      </c>
      <c r="H22">
        <f>IFERROR(VLOOKUP(C22,'raw data'!$M$7:$N$211,2,0),IF(TYPE(H21)=1,H21,0))</f>
        <v>115200</v>
      </c>
      <c r="I22">
        <f ca="1">IFERROR(VLOOKUP(C22,'raw data'!$P$7:$Q$199,2,0),IF(TYPE(I21)=1,I21,0))</f>
        <v>100084</v>
      </c>
      <c r="J22">
        <f ca="1">IFERROR(VLOOKUP(C22,'raw data'!$S$7:$T$204,2,0),IF(TYPE(J21)=1,J21,0))</f>
        <v>36264</v>
      </c>
      <c r="K22">
        <f ca="1">IFERROR(VLOOKUP(C22,'raw data'!$V$7:$W$259,2,0),IF(TYPE(K21)=1,K21,0))</f>
        <v>113400</v>
      </c>
      <c r="L22">
        <f ca="1">IFERROR(VLOOKUP(C22,'raw data'!$Y$7:$Z$189,2,0),IF(TYPE(L21)=1,L21,0))</f>
        <v>200561</v>
      </c>
      <c r="M22">
        <f ca="1">IFERROR(VLOOKUP(C22,'raw data'!$AH$7:$AI$162,2,0),IF(TYPE(M21)=1,M21,0))</f>
        <v>213644</v>
      </c>
      <c r="N22">
        <f ca="1">IFERROR(VLOOKUP(C22,'raw data'!$AN$7:$AO$200,2,0),IF(TYPE(N21)=1,N21,0))</f>
        <v>39021</v>
      </c>
      <c r="O22">
        <f ca="1">IFERROR(VLOOKUP(C22,'raw data'!$AQ$7:$AR$254,2,0),IF(TYPE(O21)=1,O21,0))</f>
        <v>17881</v>
      </c>
      <c r="P22">
        <f ca="1">IFERROR(VLOOKUP(C22,'raw data'!$AT$7:$AU$183,2,0),IF(TYPE(P21)=1,P21,0))</f>
        <v>12927.2</v>
      </c>
      <c r="Q22">
        <f ca="1">IFERROR(VLOOKUP(C22,'raw data'!$AW$7:$AX$258,2,0),IF(TYPE(Q21)=1,Q21,0))</f>
        <v>27447.3</v>
      </c>
      <c r="R22">
        <f ca="1">IFERROR(VLOOKUP(C22,'raw data'!$AZ$7:$BA$258,2,0),IF(TYPE(R21)=1,R21,0))</f>
        <v>26938.6</v>
      </c>
      <c r="S22">
        <f ca="1">IFERROR(VLOOKUP(C22,'raw data'!$BC$7:$BD$145,2,0),IF(TYPE(S21)=1,S21,0))</f>
        <v>18714</v>
      </c>
      <c r="T22">
        <f ca="1">IFERROR(VLOOKUP(C22,'raw data'!$BI$7:$BJ$257,2,0),IF(TYPE(T21)=1,T21,0))</f>
        <v>16378</v>
      </c>
      <c r="U22">
        <f ca="1">IFERROR(VLOOKUP(C22,'raw data'!$BL$7:$BM$248,2,0),IF(TYPE(U21)=1,U21,0))</f>
        <v>24480</v>
      </c>
      <c r="V22">
        <f ca="1">IFERROR(VLOOKUP(C22,'raw data'!$BR$7:$BS$258,2,0),IF(TYPE(V21)=1,V21,0))</f>
        <v>20170.099999999999</v>
      </c>
      <c r="W22">
        <f ca="1">IFERROR(VLOOKUP(C22,'raw data'!$BU$7:$BV$257,2,0),IF(TYPE(W21)=1,W21,0))</f>
        <v>26464.1</v>
      </c>
      <c r="X22">
        <f ca="1">IFERROR(VLOOKUP(C22,'raw data'!$BU$7:$BV$257,2,0),IF(TYPE(X21)=1,X21,0))</f>
        <v>26464.1</v>
      </c>
      <c r="Y22">
        <f ca="1">IFERROR(VLOOKUP(C22,'raw data'!$CD$7:$CE$258,2,0),IF(TYPE(Y21)=1,Y21,0))</f>
        <v>29662.6</v>
      </c>
    </row>
    <row r="23" spans="3:25">
      <c r="C23" s="2">
        <v>37195</v>
      </c>
      <c r="D23">
        <f>IFERROR(VLOOKUP(C23,'raw data'!$A$7:$B$201,2,0),IF(TYPE(D22)=1,D22,0))</f>
        <v>203000</v>
      </c>
      <c r="E23">
        <f>IFERROR(VLOOKUP(C23,'raw data'!$D$7:$E$259,2,0),IF(TYPE(E22)=1,E22,0))</f>
        <v>390029</v>
      </c>
      <c r="F23">
        <f>IFERROR(VLOOKUP(C23,'raw data'!$G$7:$H$166,2,0),IF(TYPE(F22)=1,F22,0))</f>
        <v>38600</v>
      </c>
      <c r="G23">
        <f>IFERROR(VLOOKUP(C23,'raw data'!$J$7:$K$258,2,0),IF(TYPE(G22)=1,G22,0))</f>
        <v>14116</v>
      </c>
      <c r="H23">
        <f>IFERROR(VLOOKUP(C23,'raw data'!$M$7:$N$211,2,0),IF(TYPE(H22)=1,H22,0))</f>
        <v>116220</v>
      </c>
      <c r="I23">
        <f ca="1">IFERROR(VLOOKUP(C23,'raw data'!$P$7:$Q$199,2,0),IF(TYPE(I22)=1,I22,0))</f>
        <v>100474</v>
      </c>
      <c r="J23">
        <f ca="1">IFERROR(VLOOKUP(C23,'raw data'!$S$7:$T$204,2,0),IF(TYPE(J22)=1,J22,0))</f>
        <v>37499</v>
      </c>
      <c r="K23">
        <f ca="1">IFERROR(VLOOKUP(C23,'raw data'!$V$7:$W$259,2,0),IF(TYPE(K22)=1,K22,0))</f>
        <v>113100</v>
      </c>
      <c r="L23">
        <f ca="1">IFERROR(VLOOKUP(C23,'raw data'!$Y$7:$Z$189,2,0),IF(TYPE(L22)=1,L22,0))</f>
        <v>202901</v>
      </c>
      <c r="M23">
        <f ca="1">IFERROR(VLOOKUP(C23,'raw data'!$AH$7:$AI$162,2,0),IF(TYPE(M22)=1,M22,0))</f>
        <v>217253</v>
      </c>
      <c r="N23">
        <f ca="1">IFERROR(VLOOKUP(C23,'raw data'!$AN$7:$AO$200,2,0),IF(TYPE(N22)=1,N22,0))</f>
        <v>39635</v>
      </c>
      <c r="O23">
        <f ca="1">IFERROR(VLOOKUP(C23,'raw data'!$AQ$7:$AR$254,2,0),IF(TYPE(O22)=1,O22,0))</f>
        <v>18301</v>
      </c>
      <c r="P23">
        <f ca="1">IFERROR(VLOOKUP(C23,'raw data'!$AT$7:$AU$183,2,0),IF(TYPE(P22)=1,P22,0))</f>
        <v>13042.4</v>
      </c>
      <c r="Q23">
        <f ca="1">IFERROR(VLOOKUP(C23,'raw data'!$AW$7:$AX$258,2,0),IF(TYPE(Q22)=1,Q22,0))</f>
        <v>27975.599999999999</v>
      </c>
      <c r="R23">
        <f ca="1">IFERROR(VLOOKUP(C23,'raw data'!$AZ$7:$BA$258,2,0),IF(TYPE(R22)=1,R22,0))</f>
        <v>27588</v>
      </c>
      <c r="S23">
        <f ca="1">IFERROR(VLOOKUP(C23,'raw data'!$BC$7:$BD$145,2,0),IF(TYPE(S22)=1,S22,0))</f>
        <v>18323</v>
      </c>
      <c r="T23">
        <f ca="1">IFERROR(VLOOKUP(C23,'raw data'!$BI$7:$BJ$257,2,0),IF(TYPE(T22)=1,T22,0))</f>
        <v>16545</v>
      </c>
      <c r="U23">
        <f ca="1">IFERROR(VLOOKUP(C23,'raw data'!$BL$7:$BM$248,2,0),IF(TYPE(U22)=1,U22,0))</f>
        <v>24030</v>
      </c>
      <c r="V23">
        <f ca="1">IFERROR(VLOOKUP(C23,'raw data'!$BR$7:$BS$258,2,0),IF(TYPE(V22)=1,V22,0))</f>
        <v>17819.5</v>
      </c>
      <c r="W23">
        <f ca="1">IFERROR(VLOOKUP(C23,'raw data'!$BU$7:$BV$257,2,0),IF(TYPE(W22)=1,W22,0))</f>
        <v>23778.6</v>
      </c>
      <c r="X23">
        <f ca="1">IFERROR(VLOOKUP(C23,'raw data'!$BU$7:$BV$257,2,0),IF(TYPE(X22)=1,X22,0))</f>
        <v>23778.6</v>
      </c>
      <c r="Y23">
        <f ca="1">IFERROR(VLOOKUP(C23,'raw data'!$CD$7:$CE$258,2,0),IF(TYPE(Y22)=1,Y22,0))</f>
        <v>29453.7</v>
      </c>
    </row>
    <row r="24" spans="3:25">
      <c r="C24" s="2">
        <v>37225</v>
      </c>
      <c r="D24">
        <f>IFERROR(VLOOKUP(C24,'raw data'!$A$7:$B$201,2,0),IF(TYPE(D23)=1,D23,0))</f>
        <v>208300</v>
      </c>
      <c r="E24">
        <f>IFERROR(VLOOKUP(C24,'raw data'!$D$7:$E$259,2,0),IF(TYPE(E23)=1,E23,0))</f>
        <v>388567</v>
      </c>
      <c r="F24">
        <f>IFERROR(VLOOKUP(C24,'raw data'!$G$7:$H$166,2,0),IF(TYPE(F23)=1,F23,0))</f>
        <v>37300</v>
      </c>
      <c r="G24">
        <f>IFERROR(VLOOKUP(C24,'raw data'!$J$7:$K$258,2,0),IF(TYPE(G23)=1,G23,0))</f>
        <v>14652</v>
      </c>
      <c r="H24">
        <f>IFERROR(VLOOKUP(C24,'raw data'!$M$7:$N$211,2,0),IF(TYPE(H23)=1,H23,0))</f>
        <v>121170</v>
      </c>
      <c r="I24">
        <f ca="1">IFERROR(VLOOKUP(C24,'raw data'!$P$7:$Q$199,2,0),IF(TYPE(I23)=1,I23,0))</f>
        <v>101653</v>
      </c>
      <c r="J24">
        <f ca="1">IFERROR(VLOOKUP(C24,'raw data'!$S$7:$T$204,2,0),IF(TYPE(J23)=1,J23,0))</f>
        <v>37230</v>
      </c>
      <c r="K24">
        <f ca="1">IFERROR(VLOOKUP(C24,'raw data'!$V$7:$W$259,2,0),IF(TYPE(K23)=1,K23,0))</f>
        <v>112300</v>
      </c>
      <c r="L24">
        <f ca="1">IFERROR(VLOOKUP(C24,'raw data'!$Y$7:$Z$189,2,0),IF(TYPE(L23)=1,L23,0))</f>
        <v>211269</v>
      </c>
      <c r="M24">
        <f ca="1">IFERROR(VLOOKUP(C24,'raw data'!$AH$7:$AI$162,2,0),IF(TYPE(M23)=1,M23,0))</f>
        <v>215656</v>
      </c>
      <c r="N24">
        <f ca="1">IFERROR(VLOOKUP(C24,'raw data'!$AN$7:$AO$200,2,0),IF(TYPE(N23)=1,N23,0))</f>
        <v>40070</v>
      </c>
      <c r="O24">
        <f ca="1">IFERROR(VLOOKUP(C24,'raw data'!$AQ$7:$AR$254,2,0),IF(TYPE(O23)=1,O23,0))</f>
        <v>17993</v>
      </c>
      <c r="P24">
        <f ca="1">IFERROR(VLOOKUP(C24,'raw data'!$AT$7:$AU$183,2,0),IF(TYPE(P23)=1,P23,0))</f>
        <v>12896.6</v>
      </c>
      <c r="Q24">
        <f ca="1">IFERROR(VLOOKUP(C24,'raw data'!$AW$7:$AX$258,2,0),IF(TYPE(Q23)=1,Q23,0))</f>
        <v>28432.400000000001</v>
      </c>
      <c r="R24">
        <f ca="1">IFERROR(VLOOKUP(C24,'raw data'!$AZ$7:$BA$258,2,0),IF(TYPE(R23)=1,R23,0))</f>
        <v>24827.200000000001</v>
      </c>
      <c r="S24">
        <f ca="1">IFERROR(VLOOKUP(C24,'raw data'!$BC$7:$BD$145,2,0),IF(TYPE(S23)=1,S23,0))</f>
        <v>17267</v>
      </c>
      <c r="T24">
        <f ca="1">IFERROR(VLOOKUP(C24,'raw data'!$BI$7:$BJ$257,2,0),IF(TYPE(T23)=1,T23,0))</f>
        <v>16537</v>
      </c>
      <c r="U24">
        <f ca="1">IFERROR(VLOOKUP(C24,'raw data'!$BL$7:$BM$248,2,0),IF(TYPE(U23)=1,U23,0))</f>
        <v>23120</v>
      </c>
      <c r="V24">
        <f ca="1">IFERROR(VLOOKUP(C24,'raw data'!$BR$7:$BS$258,2,0),IF(TYPE(V23)=1,V23,0))</f>
        <v>14634.7</v>
      </c>
      <c r="W24">
        <f ca="1">IFERROR(VLOOKUP(C24,'raw data'!$BU$7:$BV$257,2,0),IF(TYPE(W23)=1,W23,0))</f>
        <v>23659.1</v>
      </c>
      <c r="X24">
        <f ca="1">IFERROR(VLOOKUP(C24,'raw data'!$BU$7:$BV$257,2,0),IF(TYPE(X23)=1,X23,0))</f>
        <v>23659.1</v>
      </c>
      <c r="Y24">
        <f ca="1">IFERROR(VLOOKUP(C24,'raw data'!$CD$7:$CE$258,2,0),IF(TYPE(Y23)=1,Y23,0))</f>
        <v>29481.7</v>
      </c>
    </row>
    <row r="25" spans="3:25">
      <c r="C25" s="2">
        <v>37256</v>
      </c>
      <c r="D25">
        <f>IFERROR(VLOOKUP(C25,'raw data'!$A$7:$B$201,2,0),IF(TYPE(D24)=1,D24,0))</f>
        <v>212170</v>
      </c>
      <c r="E25">
        <f>IFERROR(VLOOKUP(C25,'raw data'!$D$7:$E$259,2,0),IF(TYPE(E24)=1,E24,0))</f>
        <v>387727</v>
      </c>
      <c r="F25">
        <f>IFERROR(VLOOKUP(C25,'raw data'!$G$7:$H$166,2,0),IF(TYPE(F24)=1,F24,0))</f>
        <v>36500</v>
      </c>
      <c r="G25">
        <f>IFERROR(VLOOKUP(C25,'raw data'!$J$7:$K$258,2,0),IF(TYPE(G24)=1,G24,0))</f>
        <v>14796</v>
      </c>
      <c r="H25">
        <f>IFERROR(VLOOKUP(C25,'raw data'!$M$7:$N$211,2,0),IF(TYPE(H24)=1,H24,0))</f>
        <v>122210</v>
      </c>
      <c r="I25">
        <f ca="1">IFERROR(VLOOKUP(C25,'raw data'!$P$7:$Q$199,2,0),IF(TYPE(I24)=1,I24,0))</f>
        <v>102821</v>
      </c>
      <c r="J25">
        <f ca="1">IFERROR(VLOOKUP(C25,'raw data'!$S$7:$T$204,2,0),IF(TYPE(J24)=1,J24,0))</f>
        <v>35858</v>
      </c>
      <c r="K25">
        <f ca="1">IFERROR(VLOOKUP(C25,'raw data'!$V$7:$W$259,2,0),IF(TYPE(K24)=1,K24,0))</f>
        <v>111200</v>
      </c>
      <c r="L25">
        <f ca="1">IFERROR(VLOOKUP(C25,'raw data'!$Y$7:$Z$189,2,0),IF(TYPE(L24)=1,L24,0))</f>
        <v>218392</v>
      </c>
      <c r="M25">
        <f ca="1">IFERROR(VLOOKUP(C25,'raw data'!$AH$7:$AI$162,2,0),IF(TYPE(M24)=1,M24,0))</f>
        <v>207817</v>
      </c>
      <c r="N25">
        <f ca="1">IFERROR(VLOOKUP(C25,'raw data'!$AN$7:$AO$200,2,0),IF(TYPE(N24)=1,N24,0))</f>
        <v>40091</v>
      </c>
      <c r="O25">
        <f ca="1">IFERROR(VLOOKUP(C25,'raw data'!$AQ$7:$AR$254,2,0),IF(TYPE(O24)=1,O24,0))</f>
        <v>17963</v>
      </c>
      <c r="P25">
        <f ca="1">IFERROR(VLOOKUP(C25,'raw data'!$AT$7:$AU$183,2,0),IF(TYPE(P24)=1,P24,0))</f>
        <v>13749</v>
      </c>
      <c r="Q25">
        <f ca="1">IFERROR(VLOOKUP(C25,'raw data'!$AW$7:$AX$258,2,0),IF(TYPE(Q24)=1,Q24,0))</f>
        <v>28632.9</v>
      </c>
      <c r="R25">
        <f ca="1">IFERROR(VLOOKUP(C25,'raw data'!$AZ$7:$BA$258,2,0),IF(TYPE(R24)=1,R24,0))</f>
        <v>25161.599999999999</v>
      </c>
      <c r="S25">
        <f ca="1">IFERROR(VLOOKUP(C25,'raw data'!$BC$7:$BD$145,2,0),IF(TYPE(S24)=1,S24,0))</f>
        <v>18741</v>
      </c>
      <c r="T25">
        <f ca="1">IFERROR(VLOOKUP(C25,'raw data'!$BI$7:$BJ$257,2,0),IF(TYPE(T24)=1,T24,0))</f>
        <v>16117</v>
      </c>
      <c r="U25">
        <f ca="1">IFERROR(VLOOKUP(C25,'raw data'!$BL$7:$BM$248,2,0),IF(TYPE(U24)=1,U24,0))</f>
        <v>23180</v>
      </c>
      <c r="V25">
        <f ca="1">IFERROR(VLOOKUP(C25,'raw data'!$BR$7:$BS$258,2,0),IF(TYPE(V24)=1,V24,0))</f>
        <v>14542.4</v>
      </c>
      <c r="W25">
        <f ca="1">IFERROR(VLOOKUP(C25,'raw data'!$BU$7:$BV$257,2,0),IF(TYPE(W24)=1,W24,0))</f>
        <v>22197.5</v>
      </c>
      <c r="X25">
        <f ca="1">IFERROR(VLOOKUP(C25,'raw data'!$BU$7:$BV$257,2,0),IF(TYPE(X24)=1,X24,0))</f>
        <v>22197.5</v>
      </c>
      <c r="Y25">
        <f ca="1">IFERROR(VLOOKUP(C25,'raw data'!$CD$7:$CE$258,2,0),IF(TYPE(Y24)=1,Y24,0))</f>
        <v>28843.1</v>
      </c>
    </row>
    <row r="26" spans="3:25">
      <c r="C26" s="2">
        <v>37287</v>
      </c>
      <c r="D26">
        <f>IFERROR(VLOOKUP(C26,'raw data'!$A$7:$B$201,2,0),IF(TYPE(D25)=1,D25,0))</f>
        <v>217400</v>
      </c>
      <c r="E26">
        <f>IFERROR(VLOOKUP(C26,'raw data'!$D$7:$E$259,2,0),IF(TYPE(E25)=1,E25,0))</f>
        <v>386681</v>
      </c>
      <c r="F26">
        <f>IFERROR(VLOOKUP(C26,'raw data'!$G$7:$H$166,2,0),IF(TYPE(F25)=1,F25,0))</f>
        <v>36200</v>
      </c>
      <c r="G26">
        <f>IFERROR(VLOOKUP(C26,'raw data'!$J$7:$K$258,2,0),IF(TYPE(G25)=1,G25,0))</f>
        <v>14049</v>
      </c>
      <c r="H26">
        <f>IFERROR(VLOOKUP(C26,'raw data'!$M$7:$N$211,2,0),IF(TYPE(H25)=1,H25,0))</f>
        <v>123630</v>
      </c>
      <c r="I26">
        <f ca="1">IFERROR(VLOOKUP(C26,'raw data'!$P$7:$Q$199,2,0),IF(TYPE(I25)=1,I25,0))</f>
        <v>104302</v>
      </c>
      <c r="J26">
        <f ca="1">IFERROR(VLOOKUP(C26,'raw data'!$S$7:$T$204,2,0),IF(TYPE(J25)=1,J25,0))</f>
        <v>36172</v>
      </c>
      <c r="K26">
        <f ca="1">IFERROR(VLOOKUP(C26,'raw data'!$V$7:$W$259,2,0),IF(TYPE(K25)=1,K25,0))</f>
        <v>111300</v>
      </c>
      <c r="L26">
        <f ca="1">IFERROR(VLOOKUP(C26,'raw data'!$Y$7:$Z$189,2,0),IF(TYPE(L25)=1,L25,0))</f>
        <v>224349</v>
      </c>
      <c r="M26">
        <f ca="1">IFERROR(VLOOKUP(C26,'raw data'!$AH$7:$AI$162,2,0),IF(TYPE(M25)=1,M25,0))</f>
        <v>212063</v>
      </c>
      <c r="N26">
        <f ca="1">IFERROR(VLOOKUP(C26,'raw data'!$AN$7:$AO$200,2,0),IF(TYPE(N25)=1,N25,0))</f>
        <v>41202</v>
      </c>
      <c r="O26">
        <f ca="1">IFERROR(VLOOKUP(C26,'raw data'!$AQ$7:$AR$254,2,0),IF(TYPE(O25)=1,O25,0))</f>
        <v>17817</v>
      </c>
      <c r="P26">
        <f ca="1">IFERROR(VLOOKUP(C26,'raw data'!$AT$7:$AU$183,2,0),IF(TYPE(P25)=1,P25,0))</f>
        <v>12771.2</v>
      </c>
      <c r="Q26">
        <f ca="1">IFERROR(VLOOKUP(C26,'raw data'!$AW$7:$AX$258,2,0),IF(TYPE(Q25)=1,Q25,0))</f>
        <v>28719.1</v>
      </c>
      <c r="R26">
        <f ca="1">IFERROR(VLOOKUP(C26,'raw data'!$AZ$7:$BA$258,2,0),IF(TYPE(R25)=1,R25,0))</f>
        <v>24919.3</v>
      </c>
      <c r="S26">
        <f ca="1">IFERROR(VLOOKUP(C26,'raw data'!$BC$7:$BD$145,2,0),IF(TYPE(S25)=1,S25,0))</f>
        <v>19198</v>
      </c>
      <c r="T26">
        <f ca="1">IFERROR(VLOOKUP(C26,'raw data'!$BI$7:$BJ$257,2,0),IF(TYPE(T25)=1,T25,0))</f>
        <v>17612</v>
      </c>
      <c r="U26">
        <f ca="1">IFERROR(VLOOKUP(C26,'raw data'!$BL$7:$BM$248,2,0),IF(TYPE(U25)=1,U25,0))</f>
        <v>22890</v>
      </c>
      <c r="V26">
        <f ca="1">IFERROR(VLOOKUP(C26,'raw data'!$BR$7:$BS$258,2,0),IF(TYPE(V25)=1,V25,0))</f>
        <v>13580.3</v>
      </c>
      <c r="W26">
        <f ca="1">IFERROR(VLOOKUP(C26,'raw data'!$BU$7:$BV$257,2,0),IF(TYPE(W25)=1,W25,0))</f>
        <v>22196.1</v>
      </c>
      <c r="X26">
        <f ca="1">IFERROR(VLOOKUP(C26,'raw data'!$BU$7:$BV$257,2,0),IF(TYPE(X25)=1,X25,0))</f>
        <v>22196.1</v>
      </c>
      <c r="Y26">
        <f ca="1">IFERROR(VLOOKUP(C26,'raw data'!$CD$7:$CE$258,2,0),IF(TYPE(Y25)=1,Y25,0))</f>
        <v>28022.5</v>
      </c>
    </row>
    <row r="27" spans="3:25">
      <c r="C27" s="2">
        <v>37315</v>
      </c>
      <c r="D27">
        <f>IFERROR(VLOOKUP(C27,'raw data'!$A$7:$B$201,2,0),IF(TYPE(D26)=1,D26,0))</f>
        <v>223530</v>
      </c>
      <c r="E27">
        <f>IFERROR(VLOOKUP(C27,'raw data'!$D$7:$E$259,2,0),IF(TYPE(E26)=1,E26,0))</f>
        <v>387770</v>
      </c>
      <c r="F27">
        <f>IFERROR(VLOOKUP(C27,'raw data'!$G$7:$H$166,2,0),IF(TYPE(F26)=1,F26,0))</f>
        <v>36200</v>
      </c>
      <c r="G27">
        <f>IFERROR(VLOOKUP(C27,'raw data'!$J$7:$K$258,2,0),IF(TYPE(G26)=1,G26,0))</f>
        <v>15417</v>
      </c>
      <c r="H27">
        <f>IFERROR(VLOOKUP(C27,'raw data'!$M$7:$N$211,2,0),IF(TYPE(H26)=1,H26,0))</f>
        <v>125000</v>
      </c>
      <c r="I27">
        <f ca="1">IFERROR(VLOOKUP(C27,'raw data'!$P$7:$Q$199,2,0),IF(TYPE(I26)=1,I26,0))</f>
        <v>105092</v>
      </c>
      <c r="J27">
        <f ca="1">IFERROR(VLOOKUP(C27,'raw data'!$S$7:$T$204,2,0),IF(TYPE(J26)=1,J26,0))</f>
        <v>35909</v>
      </c>
      <c r="K27">
        <f ca="1">IFERROR(VLOOKUP(C27,'raw data'!$V$7:$W$259,2,0),IF(TYPE(K26)=1,K26,0))</f>
        <v>111300</v>
      </c>
      <c r="L27">
        <f ca="1">IFERROR(VLOOKUP(C27,'raw data'!$Y$7:$Z$189,2,0),IF(TYPE(L26)=1,L26,0))</f>
        <v>231478</v>
      </c>
      <c r="M27">
        <f ca="1">IFERROR(VLOOKUP(C27,'raw data'!$AH$7:$AI$162,2,0),IF(TYPE(M26)=1,M26,0))</f>
        <v>209634</v>
      </c>
      <c r="N27">
        <f ca="1">IFERROR(VLOOKUP(C27,'raw data'!$AN$7:$AO$200,2,0),IF(TYPE(N26)=1,N26,0))</f>
        <v>41986</v>
      </c>
      <c r="O27">
        <f ca="1">IFERROR(VLOOKUP(C27,'raw data'!$AQ$7:$AR$254,2,0),IF(TYPE(O26)=1,O26,0))</f>
        <v>18160</v>
      </c>
      <c r="P27">
        <f ca="1">IFERROR(VLOOKUP(C27,'raw data'!$AT$7:$AU$183,2,0),IF(TYPE(P26)=1,P26,0))</f>
        <v>12690.7</v>
      </c>
      <c r="Q27">
        <f ca="1">IFERROR(VLOOKUP(C27,'raw data'!$AW$7:$AX$258,2,0),IF(TYPE(Q26)=1,Q26,0))</f>
        <v>29283.5</v>
      </c>
      <c r="R27">
        <f ca="1">IFERROR(VLOOKUP(C27,'raw data'!$AZ$7:$BA$258,2,0),IF(TYPE(R26)=1,R26,0))</f>
        <v>24971.1</v>
      </c>
      <c r="S27">
        <f ca="1">IFERROR(VLOOKUP(C27,'raw data'!$BC$7:$BD$145,2,0),IF(TYPE(S26)=1,S26,0))</f>
        <v>21004</v>
      </c>
      <c r="T27">
        <f ca="1">IFERROR(VLOOKUP(C27,'raw data'!$BI$7:$BJ$257,2,0),IF(TYPE(T26)=1,T26,0))</f>
        <v>18536</v>
      </c>
      <c r="U27">
        <f ca="1">IFERROR(VLOOKUP(C27,'raw data'!$BL$7:$BM$248,2,0),IF(TYPE(U26)=1,U26,0))</f>
        <v>24030</v>
      </c>
      <c r="V27">
        <f ca="1">IFERROR(VLOOKUP(C27,'raw data'!$BR$7:$BS$258,2,0),IF(TYPE(V26)=1,V26,0))</f>
        <v>13886</v>
      </c>
      <c r="W27">
        <f ca="1">IFERROR(VLOOKUP(C27,'raw data'!$BU$7:$BV$257,2,0),IF(TYPE(W26)=1,W26,0))</f>
        <v>22724.3</v>
      </c>
      <c r="X27">
        <f ca="1">IFERROR(VLOOKUP(C27,'raw data'!$BU$7:$BV$257,2,0),IF(TYPE(X26)=1,X26,0))</f>
        <v>22724.3</v>
      </c>
      <c r="Y27">
        <f ca="1">IFERROR(VLOOKUP(C27,'raw data'!$CD$7:$CE$258,2,0),IF(TYPE(Y26)=1,Y26,0))</f>
        <v>29010.1</v>
      </c>
    </row>
    <row r="28" spans="3:25">
      <c r="C28" s="2">
        <v>37346</v>
      </c>
      <c r="D28">
        <f>IFERROR(VLOOKUP(C28,'raw data'!$A$7:$B$201,2,0),IF(TYPE(D27)=1,D27,0))</f>
        <v>227610</v>
      </c>
      <c r="E28">
        <f>IFERROR(VLOOKUP(C28,'raw data'!$D$7:$E$259,2,0),IF(TYPE(E27)=1,E27,0))</f>
        <v>385675</v>
      </c>
      <c r="F28">
        <f>IFERROR(VLOOKUP(C28,'raw data'!$G$7:$H$166,2,0),IF(TYPE(F27)=1,F27,0))</f>
        <v>36200</v>
      </c>
      <c r="G28">
        <f>IFERROR(VLOOKUP(C28,'raw data'!$J$7:$K$258,2,0),IF(TYPE(G27)=1,G27,0))</f>
        <v>14215</v>
      </c>
      <c r="H28">
        <f>IFERROR(VLOOKUP(C28,'raw data'!$M$7:$N$211,2,0),IF(TYPE(H27)=1,H27,0))</f>
        <v>128030</v>
      </c>
      <c r="I28">
        <f ca="1">IFERROR(VLOOKUP(C28,'raw data'!$P$7:$Q$199,2,0),IF(TYPE(I27)=1,I27,0))</f>
        <v>106092</v>
      </c>
      <c r="J28">
        <f ca="1">IFERROR(VLOOKUP(C28,'raw data'!$S$7:$T$204,2,0),IF(TYPE(J27)=1,J27,0))</f>
        <v>35909</v>
      </c>
      <c r="K28">
        <f ca="1">IFERROR(VLOOKUP(C28,'raw data'!$V$7:$W$259,2,0),IF(TYPE(K27)=1,K27,0))</f>
        <v>110200</v>
      </c>
      <c r="L28">
        <f ca="1">IFERROR(VLOOKUP(C28,'raw data'!$Y$7:$Z$189,2,0),IF(TYPE(L27)=1,L27,0))</f>
        <v>231478</v>
      </c>
      <c r="M28">
        <f ca="1">IFERROR(VLOOKUP(C28,'raw data'!$AH$7:$AI$162,2,0),IF(TYPE(M27)=1,M27,0))</f>
        <v>208357</v>
      </c>
      <c r="N28">
        <f ca="1">IFERROR(VLOOKUP(C28,'raw data'!$AN$7:$AO$200,2,0),IF(TYPE(N27)=1,N27,0))</f>
        <v>41986</v>
      </c>
      <c r="O28">
        <f ca="1">IFERROR(VLOOKUP(C28,'raw data'!$AQ$7:$AR$254,2,0),IF(TYPE(O27)=1,O27,0))</f>
        <v>18394</v>
      </c>
      <c r="P28">
        <f ca="1">IFERROR(VLOOKUP(C28,'raw data'!$AT$7:$AU$183,2,0),IF(TYPE(P27)=1,P27,0))</f>
        <v>12752.8</v>
      </c>
      <c r="Q28">
        <f ca="1">IFERROR(VLOOKUP(C28,'raw data'!$AW$7:$AX$258,2,0),IF(TYPE(Q27)=1,Q27,0))</f>
        <v>30564.799999999999</v>
      </c>
      <c r="R28">
        <f ca="1">IFERROR(VLOOKUP(C28,'raw data'!$AZ$7:$BA$258,2,0),IF(TYPE(R27)=1,R27,0))</f>
        <v>25568.799999999999</v>
      </c>
      <c r="S28">
        <f ca="1">IFERROR(VLOOKUP(C28,'raw data'!$BC$7:$BD$145,2,0),IF(TYPE(S27)=1,S27,0))</f>
        <v>21004</v>
      </c>
      <c r="T28">
        <f ca="1">IFERROR(VLOOKUP(C28,'raw data'!$BI$7:$BJ$257,2,0),IF(TYPE(T27)=1,T27,0))</f>
        <v>19077</v>
      </c>
      <c r="U28">
        <f ca="1">IFERROR(VLOOKUP(C28,'raw data'!$BL$7:$BM$248,2,0),IF(TYPE(U27)=1,U27,0))</f>
        <v>23940</v>
      </c>
      <c r="V28">
        <f ca="1">IFERROR(VLOOKUP(C28,'raw data'!$BR$7:$BS$258,2,0),IF(TYPE(V27)=1,V27,0))</f>
        <v>12812.8</v>
      </c>
      <c r="W28">
        <f ca="1">IFERROR(VLOOKUP(C28,'raw data'!$BU$7:$BV$257,2,0),IF(TYPE(W27)=1,W27,0))</f>
        <v>23213.7</v>
      </c>
      <c r="X28">
        <f ca="1">IFERROR(VLOOKUP(C28,'raw data'!$BU$7:$BV$257,2,0),IF(TYPE(X27)=1,X27,0))</f>
        <v>23213.7</v>
      </c>
      <c r="Y28">
        <f ca="1">IFERROR(VLOOKUP(C28,'raw data'!$CD$7:$CE$258,2,0),IF(TYPE(Y27)=1,Y27,0))</f>
        <v>28413.200000000001</v>
      </c>
    </row>
    <row r="29" spans="3:25">
      <c r="C29" s="2">
        <v>37376</v>
      </c>
      <c r="D29">
        <f>IFERROR(VLOOKUP(C29,'raw data'!$A$7:$B$201,2,0),IF(TYPE(D28)=1,D28,0))</f>
        <v>223800</v>
      </c>
      <c r="E29">
        <f>IFERROR(VLOOKUP(C29,'raw data'!$D$7:$E$259,2,0),IF(TYPE(E28)=1,E28,0))</f>
        <v>391112</v>
      </c>
      <c r="F29">
        <f>IFERROR(VLOOKUP(C29,'raw data'!$G$7:$H$166,2,0),IF(TYPE(F28)=1,F28,0))</f>
        <v>38800</v>
      </c>
      <c r="G29">
        <f>IFERROR(VLOOKUP(C29,'raw data'!$J$7:$K$258,2,0),IF(TYPE(G28)=1,G28,0))</f>
        <v>14488</v>
      </c>
      <c r="H29">
        <f>IFERROR(VLOOKUP(C29,'raw data'!$M$7:$N$211,2,0),IF(TYPE(H28)=1,H28,0))</f>
        <v>132930</v>
      </c>
      <c r="I29">
        <f ca="1">IFERROR(VLOOKUP(C29,'raw data'!$P$7:$Q$199,2,0),IF(TYPE(I28)=1,I28,0))</f>
        <v>107655</v>
      </c>
      <c r="J29">
        <f ca="1">IFERROR(VLOOKUP(C29,'raw data'!$S$7:$T$204,2,0),IF(TYPE(J28)=1,J28,0))</f>
        <v>32985</v>
      </c>
      <c r="K29">
        <f ca="1">IFERROR(VLOOKUP(C29,'raw data'!$V$7:$W$259,2,0),IF(TYPE(K28)=1,K28,0))</f>
        <v>110900</v>
      </c>
      <c r="L29">
        <f ca="1">IFERROR(VLOOKUP(C29,'raw data'!$Y$7:$Z$189,2,0),IF(TYPE(L28)=1,L28,0))</f>
        <v>256007</v>
      </c>
      <c r="M29">
        <f ca="1">IFERROR(VLOOKUP(C29,'raw data'!$AH$7:$AI$162,2,0),IF(TYPE(M28)=1,M28,0))</f>
        <v>205238</v>
      </c>
      <c r="N29">
        <f ca="1">IFERROR(VLOOKUP(C29,'raw data'!$AN$7:$AO$200,2,0),IF(TYPE(N28)=1,N28,0))</f>
        <v>41067</v>
      </c>
      <c r="O29">
        <f ca="1">IFERROR(VLOOKUP(C29,'raw data'!$AQ$7:$AR$254,2,0),IF(TYPE(O28)=1,O28,0))</f>
        <v>19468</v>
      </c>
      <c r="P29">
        <f ca="1">IFERROR(VLOOKUP(C29,'raw data'!$AT$7:$AU$183,2,0),IF(TYPE(P28)=1,P28,0))</f>
        <v>12695.8</v>
      </c>
      <c r="Q29">
        <f ca="1">IFERROR(VLOOKUP(C29,'raw data'!$AW$7:$AX$258,2,0),IF(TYPE(Q28)=1,Q28,0))</f>
        <v>30534.7</v>
      </c>
      <c r="R29">
        <f ca="1">IFERROR(VLOOKUP(C29,'raw data'!$AZ$7:$BA$258,2,0),IF(TYPE(R28)=1,R28,0))</f>
        <v>25702.799999999999</v>
      </c>
      <c r="S29">
        <f ca="1">IFERROR(VLOOKUP(C29,'raw data'!$BC$7:$BD$145,2,0),IF(TYPE(S28)=1,S28,0))</f>
        <v>22217</v>
      </c>
      <c r="T29">
        <f ca="1">IFERROR(VLOOKUP(C29,'raw data'!$BI$7:$BJ$257,2,0),IF(TYPE(T28)=1,T28,0))</f>
        <v>20463</v>
      </c>
      <c r="U29">
        <f ca="1">IFERROR(VLOOKUP(C29,'raw data'!$BL$7:$BM$248,2,0),IF(TYPE(U28)=1,U28,0))</f>
        <v>24060</v>
      </c>
      <c r="V29">
        <f ca="1">IFERROR(VLOOKUP(C29,'raw data'!$BR$7:$BS$258,2,0),IF(TYPE(V28)=1,V28,0))</f>
        <v>12039.1</v>
      </c>
      <c r="W29">
        <f ca="1">IFERROR(VLOOKUP(C29,'raw data'!$BU$7:$BV$257,2,0),IF(TYPE(W28)=1,W28,0))</f>
        <v>22833</v>
      </c>
      <c r="X29">
        <f ca="1">IFERROR(VLOOKUP(C29,'raw data'!$BU$7:$BV$257,2,0),IF(TYPE(X28)=1,X28,0))</f>
        <v>22833</v>
      </c>
      <c r="Y29">
        <f ca="1">IFERROR(VLOOKUP(C29,'raw data'!$CD$7:$CE$258,2,0),IF(TYPE(Y28)=1,Y28,0))</f>
        <v>29664.400000000001</v>
      </c>
    </row>
    <row r="30" spans="3:25">
      <c r="C30" s="2">
        <v>37407</v>
      </c>
      <c r="D30">
        <f>IFERROR(VLOOKUP(C30,'raw data'!$A$7:$B$201,2,0),IF(TYPE(D29)=1,D29,0))</f>
        <v>238470</v>
      </c>
      <c r="E30">
        <f>IFERROR(VLOOKUP(C30,'raw data'!$D$7:$E$259,2,0),IF(TYPE(E29)=1,E29,0))</f>
        <v>403332</v>
      </c>
      <c r="F30">
        <f>IFERROR(VLOOKUP(C30,'raw data'!$G$7:$H$166,2,0),IF(TYPE(F29)=1,F29,0))</f>
        <v>42200</v>
      </c>
      <c r="G30">
        <f>IFERROR(VLOOKUP(C30,'raw data'!$J$7:$K$258,2,0),IF(TYPE(G29)=1,G29,0))</f>
        <v>15154</v>
      </c>
      <c r="H30">
        <f>IFERROR(VLOOKUP(C30,'raw data'!$M$7:$N$211,2,0),IF(TYPE(H29)=1,H29,0))</f>
        <v>139820</v>
      </c>
      <c r="I30">
        <f ca="1">IFERROR(VLOOKUP(C30,'raw data'!$P$7:$Q$199,2,0),IF(TYPE(I29)=1,I29,0))</f>
        <v>109630</v>
      </c>
      <c r="J30">
        <f ca="1">IFERROR(VLOOKUP(C30,'raw data'!$S$7:$T$204,2,0),IF(TYPE(J29)=1,J29,0))</f>
        <v>32922</v>
      </c>
      <c r="K30">
        <f ca="1">IFERROR(VLOOKUP(C30,'raw data'!$V$7:$W$259,2,0),IF(TYPE(K29)=1,K29,0))</f>
        <v>111300</v>
      </c>
      <c r="L30">
        <f ca="1">IFERROR(VLOOKUP(C30,'raw data'!$Y$7:$Z$189,2,0),IF(TYPE(L29)=1,L29,0))</f>
        <v>259319</v>
      </c>
      <c r="M30">
        <f ca="1">IFERROR(VLOOKUP(C30,'raw data'!$AH$7:$AI$162,2,0),IF(TYPE(M29)=1,M29,0))</f>
        <v>205474</v>
      </c>
      <c r="N30">
        <f ca="1">IFERROR(VLOOKUP(C30,'raw data'!$AN$7:$AO$200,2,0),IF(TYPE(N29)=1,N29,0))</f>
        <v>41594</v>
      </c>
      <c r="O30">
        <f ca="1">IFERROR(VLOOKUP(C30,'raw data'!$AQ$7:$AR$254,2,0),IF(TYPE(O29)=1,O29,0))</f>
        <v>20036</v>
      </c>
      <c r="P30">
        <f ca="1">IFERROR(VLOOKUP(C30,'raw data'!$AT$7:$AU$183,2,0),IF(TYPE(P29)=1,P29,0))</f>
        <v>12886.5</v>
      </c>
      <c r="Q30">
        <f ca="1">IFERROR(VLOOKUP(C30,'raw data'!$AW$7:$AX$258,2,0),IF(TYPE(Q29)=1,Q29,0))</f>
        <v>30361.4</v>
      </c>
      <c r="R30">
        <f ca="1">IFERROR(VLOOKUP(C30,'raw data'!$AZ$7:$BA$258,2,0),IF(TYPE(R29)=1,R29,0))</f>
        <v>25909.4</v>
      </c>
      <c r="S30">
        <f ca="1">IFERROR(VLOOKUP(C30,'raw data'!$BC$7:$BD$145,2,0),IF(TYPE(S29)=1,S29,0))</f>
        <v>21994</v>
      </c>
      <c r="T30">
        <f ca="1">IFERROR(VLOOKUP(C30,'raw data'!$BI$7:$BJ$257,2,0),IF(TYPE(T29)=1,T29,0))</f>
        <v>21448</v>
      </c>
      <c r="U30">
        <f ca="1">IFERROR(VLOOKUP(C30,'raw data'!$BL$7:$BM$248,2,0),IF(TYPE(U29)=1,U29,0))</f>
        <v>24140</v>
      </c>
      <c r="V30">
        <f ca="1">IFERROR(VLOOKUP(C30,'raw data'!$BR$7:$BS$258,2,0),IF(TYPE(V29)=1,V29,0))</f>
        <v>10187.200000000001</v>
      </c>
      <c r="W30">
        <f ca="1">IFERROR(VLOOKUP(C30,'raw data'!$BU$7:$BV$257,2,0),IF(TYPE(W29)=1,W29,0))</f>
        <v>23143.9</v>
      </c>
      <c r="X30">
        <f ca="1">IFERROR(VLOOKUP(C30,'raw data'!$BU$7:$BV$257,2,0),IF(TYPE(X29)=1,X29,0))</f>
        <v>23143.9</v>
      </c>
      <c r="Y30">
        <f ca="1">IFERROR(VLOOKUP(C30,'raw data'!$CD$7:$CE$258,2,0),IF(TYPE(Y29)=1,Y29,0))</f>
        <v>29577.200000000001</v>
      </c>
    </row>
    <row r="31" spans="3:25">
      <c r="C31" s="2">
        <v>37437</v>
      </c>
      <c r="D31">
        <f>IFERROR(VLOOKUP(C31,'raw data'!$A$7:$B$201,2,0),IF(TYPE(D30)=1,D30,0))</f>
        <v>242760</v>
      </c>
      <c r="E31">
        <f>IFERROR(VLOOKUP(C31,'raw data'!$D$7:$E$259,2,0),IF(TYPE(E30)=1,E30,0))</f>
        <v>428850</v>
      </c>
      <c r="F31">
        <f>IFERROR(VLOOKUP(C31,'raw data'!$G$7:$H$166,2,0),IF(TYPE(F30)=1,F30,0))</f>
        <v>42200</v>
      </c>
      <c r="G31">
        <f>IFERROR(VLOOKUP(C31,'raw data'!$J$7:$K$258,2,0),IF(TYPE(G30)=1,G30,0))</f>
        <v>14859</v>
      </c>
      <c r="H31">
        <f>IFERROR(VLOOKUP(C31,'raw data'!$M$7:$N$211,2,0),IF(TYPE(H30)=1,H30,0))</f>
        <v>148240</v>
      </c>
      <c r="I31">
        <f ca="1">IFERROR(VLOOKUP(C31,'raw data'!$P$7:$Q$199,2,0),IF(TYPE(I30)=1,I30,0))</f>
        <v>112438</v>
      </c>
      <c r="J31">
        <f ca="1">IFERROR(VLOOKUP(C31,'raw data'!$S$7:$T$204,2,0),IF(TYPE(J30)=1,J30,0))</f>
        <v>32922</v>
      </c>
      <c r="K31">
        <f ca="1">IFERROR(VLOOKUP(C31,'raw data'!$V$7:$W$259,2,0),IF(TYPE(K30)=1,K30,0))</f>
        <v>112400</v>
      </c>
      <c r="L31">
        <f ca="1">IFERROR(VLOOKUP(C31,'raw data'!$Y$7:$Z$189,2,0),IF(TYPE(L30)=1,L30,0))</f>
        <v>259319</v>
      </c>
      <c r="M31">
        <f ca="1">IFERROR(VLOOKUP(C31,'raw data'!$AH$7:$AI$162,2,0),IF(TYPE(M30)=1,M30,0))</f>
        <v>207665</v>
      </c>
      <c r="N31">
        <f ca="1">IFERROR(VLOOKUP(C31,'raw data'!$AN$7:$AO$200,2,0),IF(TYPE(N30)=1,N30,0))</f>
        <v>41594</v>
      </c>
      <c r="O31">
        <f ca="1">IFERROR(VLOOKUP(C31,'raw data'!$AQ$7:$AR$254,2,0),IF(TYPE(O30)=1,O30,0))</f>
        <v>21133</v>
      </c>
      <c r="P31">
        <f ca="1">IFERROR(VLOOKUP(C31,'raw data'!$AT$7:$AU$183,2,0),IF(TYPE(P30)=1,P30,0))</f>
        <v>13146</v>
      </c>
      <c r="Q31">
        <f ca="1">IFERROR(VLOOKUP(C31,'raw data'!$AW$7:$AX$258,2,0),IF(TYPE(Q30)=1,Q30,0))</f>
        <v>31362.7</v>
      </c>
      <c r="R31">
        <f ca="1">IFERROR(VLOOKUP(C31,'raw data'!$AZ$7:$BA$258,2,0),IF(TYPE(R30)=1,R30,0))</f>
        <v>26556.9</v>
      </c>
      <c r="S31">
        <f ca="1">IFERROR(VLOOKUP(C31,'raw data'!$BC$7:$BD$145,2,0),IF(TYPE(S30)=1,S30,0))</f>
        <v>21994</v>
      </c>
      <c r="T31">
        <f ca="1">IFERROR(VLOOKUP(C31,'raw data'!$BI$7:$BJ$257,2,0),IF(TYPE(T30)=1,T30,0))</f>
        <v>22565</v>
      </c>
      <c r="U31">
        <f ca="1">IFERROR(VLOOKUP(C31,'raw data'!$BL$7:$BM$248,2,0),IF(TYPE(U30)=1,U30,0))</f>
        <v>24790</v>
      </c>
      <c r="V31">
        <f ca="1">IFERROR(VLOOKUP(C31,'raw data'!$BR$7:$BS$258,2,0),IF(TYPE(V30)=1,V30,0))</f>
        <v>9621.2000000000007</v>
      </c>
      <c r="W31">
        <f ca="1">IFERROR(VLOOKUP(C31,'raw data'!$BU$7:$BV$257,2,0),IF(TYPE(W30)=1,W30,0))</f>
        <v>23169.200000000001</v>
      </c>
      <c r="X31">
        <f ca="1">IFERROR(VLOOKUP(C31,'raw data'!$BU$7:$BV$257,2,0),IF(TYPE(X30)=1,X30,0))</f>
        <v>23169.200000000001</v>
      </c>
      <c r="Y31">
        <f ca="1">IFERROR(VLOOKUP(C31,'raw data'!$CD$7:$CE$258,2,0),IF(TYPE(Y30)=1,Y30,0))</f>
        <v>30657.5</v>
      </c>
    </row>
    <row r="32" spans="3:25">
      <c r="C32" s="2">
        <v>37468</v>
      </c>
      <c r="D32">
        <f>IFERROR(VLOOKUP(C32,'raw data'!$A$7:$B$201,2,0),IF(TYPE(D31)=1,D31,0))</f>
        <v>246530</v>
      </c>
      <c r="E32">
        <f>IFERROR(VLOOKUP(C32,'raw data'!$D$7:$E$259,2,0),IF(TYPE(E31)=1,E31,0))</f>
        <v>436180</v>
      </c>
      <c r="F32">
        <f>IFERROR(VLOOKUP(C32,'raw data'!$G$7:$H$166,2,0),IF(TYPE(F31)=1,F31,0))</f>
        <v>42600</v>
      </c>
      <c r="G32">
        <f>IFERROR(VLOOKUP(C32,'raw data'!$J$7:$K$258,2,0),IF(TYPE(G31)=1,G31,0))</f>
        <v>14624</v>
      </c>
      <c r="H32">
        <f>IFERROR(VLOOKUP(C32,'raw data'!$M$7:$N$211,2,0),IF(TYPE(H31)=1,H31,0))</f>
        <v>155270</v>
      </c>
      <c r="I32">
        <f ca="1">IFERROR(VLOOKUP(C32,'raw data'!$P$7:$Q$199,2,0),IF(TYPE(I31)=1,I31,0))</f>
        <v>115495</v>
      </c>
      <c r="J32">
        <f ca="1">IFERROR(VLOOKUP(C32,'raw data'!$S$7:$T$204,2,0),IF(TYPE(J31)=1,J31,0))</f>
        <v>38923</v>
      </c>
      <c r="K32">
        <f ca="1">IFERROR(VLOOKUP(C32,'raw data'!$V$7:$W$259,2,0),IF(TYPE(K31)=1,K31,0))</f>
        <v>112500</v>
      </c>
      <c r="L32">
        <f ca="1">IFERROR(VLOOKUP(C32,'raw data'!$Y$7:$Z$189,2,0),IF(TYPE(L31)=1,L31,0))</f>
        <v>275116</v>
      </c>
      <c r="M32">
        <f ca="1">IFERROR(VLOOKUP(C32,'raw data'!$AH$7:$AI$162,2,0),IF(TYPE(M31)=1,M31,0))</f>
        <v>211360</v>
      </c>
      <c r="N32">
        <f ca="1">IFERROR(VLOOKUP(C32,'raw data'!$AN$7:$AO$200,2,0),IF(TYPE(N31)=1,N31,0))</f>
        <v>43259</v>
      </c>
      <c r="O32">
        <f ca="1">IFERROR(VLOOKUP(C32,'raw data'!$AQ$7:$AR$254,2,0),IF(TYPE(O31)=1,O31,0))</f>
        <v>21040</v>
      </c>
      <c r="P32">
        <f ca="1">IFERROR(VLOOKUP(C32,'raw data'!$AT$7:$AU$183,2,0),IF(TYPE(P31)=1,P31,0))</f>
        <v>13200.6</v>
      </c>
      <c r="Q32">
        <f ca="1">IFERROR(VLOOKUP(C32,'raw data'!$AW$7:$AX$258,2,0),IF(TYPE(Q31)=1,Q31,0))</f>
        <v>31789.9</v>
      </c>
      <c r="R32">
        <f ca="1">IFERROR(VLOOKUP(C32,'raw data'!$AZ$7:$BA$258,2,0),IF(TYPE(R31)=1,R31,0))</f>
        <v>27620.799999999999</v>
      </c>
      <c r="S32">
        <f ca="1">IFERROR(VLOOKUP(C32,'raw data'!$BC$7:$BD$145,2,0),IF(TYPE(S31)=1,S31,0))</f>
        <v>23588</v>
      </c>
      <c r="T32">
        <f ca="1">IFERROR(VLOOKUP(C32,'raw data'!$BI$7:$BJ$257,2,0),IF(TYPE(T31)=1,T31,0))</f>
        <v>22799</v>
      </c>
      <c r="U32">
        <f ca="1">IFERROR(VLOOKUP(C32,'raw data'!$BL$7:$BM$248,2,0),IF(TYPE(U31)=1,U31,0))</f>
        <v>24750</v>
      </c>
      <c r="V32">
        <f ca="1">IFERROR(VLOOKUP(C32,'raw data'!$BR$7:$BS$258,2,0),IF(TYPE(V31)=1,V31,0))</f>
        <v>8976</v>
      </c>
      <c r="W32">
        <f ca="1">IFERROR(VLOOKUP(C32,'raw data'!$BU$7:$BV$257,2,0),IF(TYPE(W31)=1,W31,0))</f>
        <v>22552.9</v>
      </c>
      <c r="X32">
        <f ca="1">IFERROR(VLOOKUP(C32,'raw data'!$BU$7:$BV$257,2,0),IF(TYPE(X31)=1,X31,0))</f>
        <v>22552.9</v>
      </c>
      <c r="Y32">
        <f ca="1">IFERROR(VLOOKUP(C32,'raw data'!$CD$7:$CE$258,2,0),IF(TYPE(Y31)=1,Y31,0))</f>
        <v>29506.6</v>
      </c>
    </row>
    <row r="33" spans="3:25">
      <c r="C33" s="2">
        <v>37499</v>
      </c>
      <c r="D33">
        <f>IFERROR(VLOOKUP(C33,'raw data'!$A$7:$B$201,2,0),IF(TYPE(D32)=1,D32,0))</f>
        <v>253090</v>
      </c>
      <c r="E33">
        <f>IFERROR(VLOOKUP(C33,'raw data'!$D$7:$E$259,2,0),IF(TYPE(E32)=1,E32,0))</f>
        <v>438988</v>
      </c>
      <c r="F33">
        <f>IFERROR(VLOOKUP(C33,'raw data'!$G$7:$H$166,2,0),IF(TYPE(F32)=1,F32,0))</f>
        <v>42600</v>
      </c>
      <c r="G33">
        <f>IFERROR(VLOOKUP(C33,'raw data'!$J$7:$K$258,2,0),IF(TYPE(G32)=1,G32,0))</f>
        <v>13966</v>
      </c>
      <c r="H33">
        <f>IFERROR(VLOOKUP(C33,'raw data'!$M$7:$N$211,2,0),IF(TYPE(H32)=1,H32,0))</f>
        <v>156440</v>
      </c>
      <c r="I33">
        <f ca="1">IFERROR(VLOOKUP(C33,'raw data'!$P$7:$Q$199,2,0),IF(TYPE(I32)=1,I32,0))</f>
        <v>116539</v>
      </c>
      <c r="J33">
        <f ca="1">IFERROR(VLOOKUP(C33,'raw data'!$S$7:$T$204,2,0),IF(TYPE(J32)=1,J32,0))</f>
        <v>38923</v>
      </c>
      <c r="K33">
        <f ca="1">IFERROR(VLOOKUP(C33,'raw data'!$V$7:$W$259,2,0),IF(TYPE(K32)=1,K32,0))</f>
        <v>112100</v>
      </c>
      <c r="L33">
        <f ca="1">IFERROR(VLOOKUP(C33,'raw data'!$Y$7:$Z$189,2,0),IF(TYPE(L32)=1,L32,0))</f>
        <v>275116</v>
      </c>
      <c r="M33">
        <f ca="1">IFERROR(VLOOKUP(C33,'raw data'!$AH$7:$AI$162,2,0),IF(TYPE(M32)=1,M32,0))</f>
        <v>210654</v>
      </c>
      <c r="N33">
        <f ca="1">IFERROR(VLOOKUP(C33,'raw data'!$AN$7:$AO$200,2,0),IF(TYPE(N32)=1,N32,0))</f>
        <v>43259</v>
      </c>
      <c r="O33">
        <f ca="1">IFERROR(VLOOKUP(C33,'raw data'!$AQ$7:$AR$254,2,0),IF(TYPE(O32)=1,O32,0))</f>
        <v>21411</v>
      </c>
      <c r="P33">
        <f ca="1">IFERROR(VLOOKUP(C33,'raw data'!$AT$7:$AU$183,2,0),IF(TYPE(P32)=1,P32,0))</f>
        <v>13111</v>
      </c>
      <c r="Q33">
        <f ca="1">IFERROR(VLOOKUP(C33,'raw data'!$AW$7:$AX$258,2,0),IF(TYPE(Q32)=1,Q32,0))</f>
        <v>32002.6</v>
      </c>
      <c r="R33">
        <f ca="1">IFERROR(VLOOKUP(C33,'raw data'!$AZ$7:$BA$258,2,0),IF(TYPE(R32)=1,R32,0))</f>
        <v>27661.4</v>
      </c>
      <c r="S33">
        <f ca="1">IFERROR(VLOOKUP(C33,'raw data'!$BC$7:$BD$145,2,0),IF(TYPE(S32)=1,S32,0))</f>
        <v>23588</v>
      </c>
      <c r="T33">
        <f ca="1">IFERROR(VLOOKUP(C33,'raw data'!$BI$7:$BJ$257,2,0),IF(TYPE(T32)=1,T32,0))</f>
        <v>24271</v>
      </c>
      <c r="U33">
        <f ca="1">IFERROR(VLOOKUP(C33,'raw data'!$BL$7:$BM$248,2,0),IF(TYPE(U32)=1,U32,0))</f>
        <v>24270</v>
      </c>
      <c r="V33">
        <f ca="1">IFERROR(VLOOKUP(C33,'raw data'!$BR$7:$BS$258,2,0),IF(TYPE(V32)=1,V32,0))</f>
        <v>9085.1</v>
      </c>
      <c r="W33">
        <f ca="1">IFERROR(VLOOKUP(C33,'raw data'!$BU$7:$BV$257,2,0),IF(TYPE(W32)=1,W32,0))</f>
        <v>23625</v>
      </c>
      <c r="X33">
        <f ca="1">IFERROR(VLOOKUP(C33,'raw data'!$BU$7:$BV$257,2,0),IF(TYPE(X32)=1,X32,0))</f>
        <v>23625</v>
      </c>
      <c r="Y33">
        <f ca="1">IFERROR(VLOOKUP(C33,'raw data'!$CD$7:$CE$258,2,0),IF(TYPE(Y32)=1,Y32,0))</f>
        <v>29917.599999999999</v>
      </c>
    </row>
    <row r="34" spans="3:25">
      <c r="C34" s="2">
        <v>37529</v>
      </c>
      <c r="D34">
        <f>IFERROR(VLOOKUP(C34,'raw data'!$A$7:$B$201,2,0),IF(TYPE(D33)=1,D33,0))</f>
        <v>258630</v>
      </c>
      <c r="E34">
        <f>IFERROR(VLOOKUP(C34,'raw data'!$D$7:$E$259,2,0),IF(TYPE(E33)=1,E33,0))</f>
        <v>443096</v>
      </c>
      <c r="F34">
        <f>IFERROR(VLOOKUP(C34,'raw data'!$G$7:$H$166,2,0),IF(TYPE(F33)=1,F33,0))</f>
        <v>45400</v>
      </c>
      <c r="G34">
        <f>IFERROR(VLOOKUP(C34,'raw data'!$J$7:$K$258,2,0),IF(TYPE(G33)=1,G33,0))</f>
        <v>14021</v>
      </c>
      <c r="H34">
        <f>IFERROR(VLOOKUP(C34,'raw data'!$M$7:$N$211,2,0),IF(TYPE(H33)=1,H33,0))</f>
        <v>157030</v>
      </c>
      <c r="I34">
        <f ca="1">IFERROR(VLOOKUP(C34,'raw data'!$P$7:$Q$199,2,0),IF(TYPE(I33)=1,I33,0))</f>
        <v>116690</v>
      </c>
      <c r="J34">
        <f ca="1">IFERROR(VLOOKUP(C34,'raw data'!$S$7:$T$204,2,0),IF(TYPE(J33)=1,J33,0))</f>
        <v>38406</v>
      </c>
      <c r="K34">
        <f ca="1">IFERROR(VLOOKUP(C34,'raw data'!$V$7:$W$259,2,0),IF(TYPE(K33)=1,K33,0))</f>
        <v>111200</v>
      </c>
      <c r="L34">
        <f ca="1">IFERROR(VLOOKUP(C34,'raw data'!$Y$7:$Z$189,2,0),IF(TYPE(L33)=1,L33,0))</f>
        <v>287873</v>
      </c>
      <c r="M34">
        <f ca="1">IFERROR(VLOOKUP(C34,'raw data'!$AH$7:$AI$162,2,0),IF(TYPE(M33)=1,M33,0))</f>
        <v>215282</v>
      </c>
      <c r="N34">
        <f ca="1">IFERROR(VLOOKUP(C34,'raw data'!$AN$7:$AO$200,2,0),IF(TYPE(N33)=1,N33,0))</f>
        <v>44981</v>
      </c>
      <c r="O34">
        <f ca="1">IFERROR(VLOOKUP(C34,'raw data'!$AQ$7:$AR$254,2,0),IF(TYPE(O33)=1,O33,0))</f>
        <v>21495</v>
      </c>
      <c r="P34">
        <f ca="1">IFERROR(VLOOKUP(C34,'raw data'!$AT$7:$AU$183,2,0),IF(TYPE(P33)=1,P33,0))</f>
        <v>13480.9</v>
      </c>
      <c r="Q34">
        <f ca="1">IFERROR(VLOOKUP(C34,'raw data'!$AW$7:$AX$258,2,0),IF(TYPE(Q33)=1,Q33,0))</f>
        <v>31737.4</v>
      </c>
      <c r="R34">
        <f ca="1">IFERROR(VLOOKUP(C34,'raw data'!$AZ$7:$BA$258,2,0),IF(TYPE(R33)=1,R33,0))</f>
        <v>27515.3</v>
      </c>
      <c r="S34">
        <f ca="1">IFERROR(VLOOKUP(C34,'raw data'!$BC$7:$BD$145,2,0),IF(TYPE(S33)=1,S33,0))</f>
        <v>25099</v>
      </c>
      <c r="T34">
        <f ca="1">IFERROR(VLOOKUP(C34,'raw data'!$BI$7:$BJ$257,2,0),IF(TYPE(T33)=1,T33,0))</f>
        <v>25157</v>
      </c>
      <c r="U34">
        <f ca="1">IFERROR(VLOOKUP(C34,'raw data'!$BL$7:$BM$248,2,0),IF(TYPE(U33)=1,U33,0))</f>
        <v>24220</v>
      </c>
      <c r="V34">
        <f ca="1">IFERROR(VLOOKUP(C34,'raw data'!$BR$7:$BS$258,2,0),IF(TYPE(V33)=1,V33,0))</f>
        <v>9380.1</v>
      </c>
      <c r="W34">
        <f ca="1">IFERROR(VLOOKUP(C34,'raw data'!$BU$7:$BV$257,2,0),IF(TYPE(W33)=1,W33,0))</f>
        <v>24924.2</v>
      </c>
      <c r="X34">
        <f ca="1">IFERROR(VLOOKUP(C34,'raw data'!$BU$7:$BV$257,2,0),IF(TYPE(X33)=1,X33,0))</f>
        <v>24924.2</v>
      </c>
      <c r="Y34">
        <f ca="1">IFERROR(VLOOKUP(C34,'raw data'!$CD$7:$CE$258,2,0),IF(TYPE(Y33)=1,Y33,0))</f>
        <v>31424.1</v>
      </c>
    </row>
    <row r="35" spans="3:25">
      <c r="C35" s="2">
        <v>37560</v>
      </c>
      <c r="D35">
        <f>IFERROR(VLOOKUP(C35,'raw data'!$A$7:$B$201,2,0),IF(TYPE(D34)=1,D34,0))</f>
        <v>265540</v>
      </c>
      <c r="E35">
        <f>IFERROR(VLOOKUP(C35,'raw data'!$D$7:$E$259,2,0),IF(TYPE(E34)=1,E34,0))</f>
        <v>443582</v>
      </c>
      <c r="F35">
        <f>IFERROR(VLOOKUP(C35,'raw data'!$G$7:$H$166,2,0),IF(TYPE(F34)=1,F34,0))</f>
        <v>46400</v>
      </c>
      <c r="G35">
        <f>IFERROR(VLOOKUP(C35,'raw data'!$J$7:$K$258,2,0),IF(TYPE(G34)=1,G34,0))</f>
        <v>16411</v>
      </c>
      <c r="H35">
        <f>IFERROR(VLOOKUP(C35,'raw data'!$M$7:$N$211,2,0),IF(TYPE(H34)=1,H34,0))</f>
        <v>157630</v>
      </c>
      <c r="I35">
        <f ca="1">IFERROR(VLOOKUP(C35,'raw data'!$P$7:$Q$199,2,0),IF(TYPE(I34)=1,I34,0))</f>
        <v>116995</v>
      </c>
      <c r="J35">
        <f ca="1">IFERROR(VLOOKUP(C35,'raw data'!$S$7:$T$204,2,0),IF(TYPE(J34)=1,J34,0))</f>
        <v>35848</v>
      </c>
      <c r="K35">
        <f ca="1">IFERROR(VLOOKUP(C35,'raw data'!$V$7:$W$259,2,0),IF(TYPE(K34)=1,K34,0))</f>
        <v>110600</v>
      </c>
      <c r="L35">
        <f ca="1">IFERROR(VLOOKUP(C35,'raw data'!$Y$7:$Z$189,2,0),IF(TYPE(L34)=1,L34,0))</f>
        <v>294082</v>
      </c>
      <c r="M35">
        <f ca="1">IFERROR(VLOOKUP(C35,'raw data'!$AH$7:$AI$162,2,0),IF(TYPE(M34)=1,M34,0))</f>
        <v>213126</v>
      </c>
      <c r="N35">
        <f ca="1">IFERROR(VLOOKUP(C35,'raw data'!$AN$7:$AO$200,2,0),IF(TYPE(N34)=1,N34,0))</f>
        <v>44664</v>
      </c>
      <c r="O35">
        <f ca="1">IFERROR(VLOOKUP(C35,'raw data'!$AQ$7:$AR$254,2,0),IF(TYPE(O34)=1,O34,0))</f>
        <v>21766</v>
      </c>
      <c r="P35">
        <f ca="1">IFERROR(VLOOKUP(C35,'raw data'!$AT$7:$AU$183,2,0),IF(TYPE(P34)=1,P34,0))</f>
        <v>12698.1</v>
      </c>
      <c r="Q35">
        <f ca="1">IFERROR(VLOOKUP(C35,'raw data'!$AW$7:$AX$258,2,0),IF(TYPE(Q34)=1,Q34,0))</f>
        <v>31727.5</v>
      </c>
      <c r="R35">
        <f ca="1">IFERROR(VLOOKUP(C35,'raw data'!$AZ$7:$BA$258,2,0),IF(TYPE(R34)=1,R34,0))</f>
        <v>27518.799999999999</v>
      </c>
      <c r="S35">
        <f ca="1">IFERROR(VLOOKUP(C35,'raw data'!$BC$7:$BD$145,2,0),IF(TYPE(S34)=1,S34,0))</f>
        <v>25496</v>
      </c>
      <c r="T35">
        <f ca="1">IFERROR(VLOOKUP(C35,'raw data'!$BI$7:$BJ$257,2,0),IF(TYPE(T34)=1,T34,0))</f>
        <v>24623</v>
      </c>
      <c r="U35">
        <f ca="1">IFERROR(VLOOKUP(C35,'raw data'!$BL$7:$BM$248,2,0),IF(TYPE(U34)=1,U34,0))</f>
        <v>23830</v>
      </c>
      <c r="V35">
        <f ca="1">IFERROR(VLOOKUP(C35,'raw data'!$BR$7:$BS$258,2,0),IF(TYPE(V34)=1,V34,0))</f>
        <v>9858.06</v>
      </c>
      <c r="W35">
        <f ca="1">IFERROR(VLOOKUP(C35,'raw data'!$BU$7:$BV$257,2,0),IF(TYPE(W34)=1,W34,0))</f>
        <v>28832.400000000001</v>
      </c>
      <c r="X35">
        <f ca="1">IFERROR(VLOOKUP(C35,'raw data'!$BU$7:$BV$257,2,0),IF(TYPE(X34)=1,X34,0))</f>
        <v>28832.400000000001</v>
      </c>
      <c r="Y35">
        <f ca="1">IFERROR(VLOOKUP(C35,'raw data'!$CD$7:$CE$258,2,0),IF(TYPE(Y34)=1,Y34,0))</f>
        <v>32279.599999999999</v>
      </c>
    </row>
    <row r="36" spans="3:25">
      <c r="C36" s="2">
        <v>37590</v>
      </c>
      <c r="D36">
        <f>IFERROR(VLOOKUP(C36,'raw data'!$A$7:$B$201,2,0),IF(TYPE(D35)=1,D35,0))</f>
        <v>274630</v>
      </c>
      <c r="E36">
        <f>IFERROR(VLOOKUP(C36,'raw data'!$D$7:$E$259,2,0),IF(TYPE(E35)=1,E35,0))</f>
        <v>443062</v>
      </c>
      <c r="F36">
        <f>IFERROR(VLOOKUP(C36,'raw data'!$G$7:$H$166,2,0),IF(TYPE(F35)=1,F35,0))</f>
        <v>46400</v>
      </c>
      <c r="G36">
        <f>IFERROR(VLOOKUP(C36,'raw data'!$J$7:$K$258,2,0),IF(TYPE(G35)=1,G35,0))</f>
        <v>17630</v>
      </c>
      <c r="H36">
        <f>IFERROR(VLOOKUP(C36,'raw data'!$M$7:$N$211,2,0),IF(TYPE(H35)=1,H35,0))</f>
        <v>159130</v>
      </c>
      <c r="I36">
        <f ca="1">IFERROR(VLOOKUP(C36,'raw data'!$P$7:$Q$199,2,0),IF(TYPE(I35)=1,I35,0))</f>
        <v>118331</v>
      </c>
      <c r="J36">
        <f ca="1">IFERROR(VLOOKUP(C36,'raw data'!$S$7:$T$204,2,0),IF(TYPE(J35)=1,J35,0))</f>
        <v>35848</v>
      </c>
      <c r="K36">
        <f ca="1">IFERROR(VLOOKUP(C36,'raw data'!$V$7:$W$259,2,0),IF(TYPE(K35)=1,K35,0))</f>
        <v>111000</v>
      </c>
      <c r="L36">
        <f ca="1">IFERROR(VLOOKUP(C36,'raw data'!$Y$7:$Z$189,2,0),IF(TYPE(L35)=1,L35,0))</f>
        <v>294082</v>
      </c>
      <c r="M36">
        <f ca="1">IFERROR(VLOOKUP(C36,'raw data'!$AH$7:$AI$162,2,0),IF(TYPE(M35)=1,M35,0))</f>
        <v>212230</v>
      </c>
      <c r="N36">
        <f ca="1">IFERROR(VLOOKUP(C36,'raw data'!$AN$7:$AO$200,2,0),IF(TYPE(N35)=1,N35,0))</f>
        <v>44664</v>
      </c>
      <c r="O36">
        <f ca="1">IFERROR(VLOOKUP(C36,'raw data'!$AQ$7:$AR$254,2,0),IF(TYPE(O35)=1,O35,0))</f>
        <v>21738</v>
      </c>
      <c r="P36">
        <f ca="1">IFERROR(VLOOKUP(C36,'raw data'!$AT$7:$AU$183,2,0),IF(TYPE(P35)=1,P35,0))</f>
        <v>12809.7</v>
      </c>
      <c r="Q36">
        <f ca="1">IFERROR(VLOOKUP(C36,'raw data'!$AW$7:$AX$258,2,0),IF(TYPE(Q35)=1,Q35,0))</f>
        <v>32253.7</v>
      </c>
      <c r="R36">
        <f ca="1">IFERROR(VLOOKUP(C36,'raw data'!$AZ$7:$BA$258,2,0),IF(TYPE(R35)=1,R35,0))</f>
        <v>27777.200000000001</v>
      </c>
      <c r="S36">
        <f ca="1">IFERROR(VLOOKUP(C36,'raw data'!$BC$7:$BD$145,2,0),IF(TYPE(S35)=1,S35,0))</f>
        <v>25496</v>
      </c>
      <c r="T36">
        <f ca="1">IFERROR(VLOOKUP(C36,'raw data'!$BI$7:$BJ$257,2,0),IF(TYPE(T35)=1,T35,0))</f>
        <v>24949</v>
      </c>
      <c r="U36">
        <f ca="1">IFERROR(VLOOKUP(C36,'raw data'!$BL$7:$BM$248,2,0),IF(TYPE(U35)=1,U35,0))</f>
        <v>23260</v>
      </c>
      <c r="V36">
        <f ca="1">IFERROR(VLOOKUP(C36,'raw data'!$BR$7:$BS$258,2,0),IF(TYPE(V35)=1,V35,0))</f>
        <v>10030.9</v>
      </c>
      <c r="W36">
        <f ca="1">IFERROR(VLOOKUP(C36,'raw data'!$BU$7:$BV$257,2,0),IF(TYPE(W35)=1,W35,0))</f>
        <v>28858.1</v>
      </c>
      <c r="X36">
        <f ca="1">IFERROR(VLOOKUP(C36,'raw data'!$BU$7:$BV$257,2,0),IF(TYPE(X35)=1,X35,0))</f>
        <v>28858.1</v>
      </c>
      <c r="Y36">
        <f ca="1">IFERROR(VLOOKUP(C36,'raw data'!$CD$7:$CE$258,2,0),IF(TYPE(Y35)=1,Y35,0))</f>
        <v>32946.800000000003</v>
      </c>
    </row>
    <row r="37" spans="3:25">
      <c r="C37" s="2">
        <v>37621</v>
      </c>
      <c r="D37">
        <f>IFERROR(VLOOKUP(C37,'raw data'!$A$7:$B$201,2,0),IF(TYPE(D36)=1,D36,0))</f>
        <v>286410</v>
      </c>
      <c r="E37">
        <f>IFERROR(VLOOKUP(C37,'raw data'!$D$7:$E$259,2,0),IF(TYPE(E36)=1,E36,0))</f>
        <v>451458</v>
      </c>
      <c r="F37">
        <f>IFERROR(VLOOKUP(C37,'raw data'!$G$7:$H$166,2,0),IF(TYPE(F36)=1,F36,0))</f>
        <v>47700</v>
      </c>
      <c r="G37">
        <f>IFERROR(VLOOKUP(C37,'raw data'!$J$7:$K$258,2,0),IF(TYPE(G36)=1,G36,0))</f>
        <v>16715</v>
      </c>
      <c r="H37">
        <f>IFERROR(VLOOKUP(C37,'raw data'!$M$7:$N$211,2,0),IF(TYPE(H36)=1,H36,0))</f>
        <v>161660</v>
      </c>
      <c r="I37">
        <f ca="1">IFERROR(VLOOKUP(C37,'raw data'!$P$7:$Q$199,2,0),IF(TYPE(I36)=1,I36,0))</f>
        <v>121413</v>
      </c>
      <c r="J37">
        <f ca="1">IFERROR(VLOOKUP(C37,'raw data'!$S$7:$T$204,2,0),IF(TYPE(J36)=1,J36,0))</f>
        <v>37825</v>
      </c>
      <c r="K37">
        <f ca="1">IFERROR(VLOOKUP(C37,'raw data'!$V$7:$W$259,2,0),IF(TYPE(K36)=1,K36,0))</f>
        <v>111900</v>
      </c>
      <c r="L37">
        <f ca="1">IFERROR(VLOOKUP(C37,'raw data'!$Y$7:$Z$189,2,0),IF(TYPE(L36)=1,L36,0))</f>
        <v>321708</v>
      </c>
      <c r="M37">
        <f ca="1">IFERROR(VLOOKUP(C37,'raw data'!$AH$7:$AI$162,2,0),IF(TYPE(M36)=1,M36,0))</f>
        <v>215812</v>
      </c>
      <c r="N37">
        <f ca="1">IFERROR(VLOOKUP(C37,'raw data'!$AN$7:$AO$200,2,0),IF(TYPE(N36)=1,N36,0))</f>
        <v>46099</v>
      </c>
      <c r="O37">
        <f ca="1">IFERROR(VLOOKUP(C37,'raw data'!$AQ$7:$AR$254,2,0),IF(TYPE(O36)=1,O36,0))</f>
        <v>23108</v>
      </c>
      <c r="P37">
        <f ca="1">IFERROR(VLOOKUP(C37,'raw data'!$AT$7:$AU$183,2,0),IF(TYPE(P36)=1,P36,0))</f>
        <v>13159.4</v>
      </c>
      <c r="Q37">
        <f ca="1">IFERROR(VLOOKUP(C37,'raw data'!$AW$7:$AX$258,2,0),IF(TYPE(Q36)=1,Q36,0))</f>
        <v>32419.1</v>
      </c>
      <c r="R37">
        <f ca="1">IFERROR(VLOOKUP(C37,'raw data'!$AZ$7:$BA$258,2,0),IF(TYPE(R36)=1,R36,0))</f>
        <v>27959.200000000001</v>
      </c>
      <c r="S37">
        <f ca="1">IFERROR(VLOOKUP(C37,'raw data'!$BC$7:$BD$145,2,0),IF(TYPE(S36)=1,S36,0))</f>
        <v>26725</v>
      </c>
      <c r="T37">
        <f ca="1">IFERROR(VLOOKUP(C37,'raw data'!$BI$7:$BJ$257,2,0),IF(TYPE(T36)=1,T36,0))</f>
        <v>25901</v>
      </c>
      <c r="U37">
        <f ca="1">IFERROR(VLOOKUP(C37,'raw data'!$BL$7:$BM$248,2,0),IF(TYPE(U36)=1,U36,0))</f>
        <v>23660</v>
      </c>
      <c r="V37">
        <f ca="1">IFERROR(VLOOKUP(C37,'raw data'!$BR$7:$BS$258,2,0),IF(TYPE(V36)=1,V36,0))</f>
        <v>10395.1</v>
      </c>
      <c r="W37">
        <f ca="1">IFERROR(VLOOKUP(C37,'raw data'!$BU$7:$BV$257,2,0),IF(TYPE(W36)=1,W36,0))</f>
        <v>30692.1</v>
      </c>
      <c r="X37">
        <f ca="1">IFERROR(VLOOKUP(C37,'raw data'!$BU$7:$BV$257,2,0),IF(TYPE(X36)=1,X36,0))</f>
        <v>30692.1</v>
      </c>
      <c r="Y37">
        <f ca="1">IFERROR(VLOOKUP(C37,'raw data'!$CD$7:$CE$258,2,0),IF(TYPE(Y36)=1,Y36,0))</f>
        <v>30979.8</v>
      </c>
    </row>
    <row r="38" spans="3:25">
      <c r="C38" s="2">
        <v>37652</v>
      </c>
      <c r="D38">
        <f>IFERROR(VLOOKUP(C38,'raw data'!$A$7:$B$201,2,0),IF(TYPE(D37)=1,D37,0))</f>
        <v>304460</v>
      </c>
      <c r="E38">
        <f>IFERROR(VLOOKUP(C38,'raw data'!$D$7:$E$259,2,0),IF(TYPE(E37)=1,E37,0))</f>
        <v>459838</v>
      </c>
      <c r="F38">
        <f>IFERROR(VLOOKUP(C38,'raw data'!$G$7:$H$166,2,0),IF(TYPE(F37)=1,F37,0))</f>
        <v>49300</v>
      </c>
      <c r="G38">
        <f>IFERROR(VLOOKUP(C38,'raw data'!$J$7:$K$258,2,0),IF(TYPE(G37)=1,G37,0))</f>
        <v>17309</v>
      </c>
      <c r="H38">
        <f>IFERROR(VLOOKUP(C38,'raw data'!$M$7:$N$211,2,0),IF(TYPE(H37)=1,H37,0))</f>
        <v>164840</v>
      </c>
      <c r="I38">
        <f ca="1">IFERROR(VLOOKUP(C38,'raw data'!$P$7:$Q$199,2,0),IF(TYPE(I37)=1,I37,0))</f>
        <v>122905</v>
      </c>
      <c r="J38">
        <f ca="1">IFERROR(VLOOKUP(C38,'raw data'!$S$7:$T$204,2,0),IF(TYPE(J37)=1,J37,0))</f>
        <v>38793</v>
      </c>
      <c r="K38">
        <f ca="1">IFERROR(VLOOKUP(C38,'raw data'!$V$7:$W$259,2,0),IF(TYPE(K37)=1,K37,0))</f>
        <v>115600</v>
      </c>
      <c r="L38">
        <f ca="1">IFERROR(VLOOKUP(C38,'raw data'!$Y$7:$Z$189,2,0),IF(TYPE(L37)=1,L37,0))</f>
        <v>334065</v>
      </c>
      <c r="M38">
        <f ca="1">IFERROR(VLOOKUP(C38,'raw data'!$AH$7:$AI$162,2,0),IF(TYPE(M37)=1,M37,0))</f>
        <v>214989</v>
      </c>
      <c r="N38">
        <f ca="1">IFERROR(VLOOKUP(C38,'raw data'!$AN$7:$AO$200,2,0),IF(TYPE(N37)=1,N37,0))</f>
        <v>49440</v>
      </c>
      <c r="O38">
        <f ca="1">IFERROR(VLOOKUP(C38,'raw data'!$AQ$7:$AR$254,2,0),IF(TYPE(O37)=1,O37,0))</f>
        <v>24345</v>
      </c>
      <c r="P38">
        <f ca="1">IFERROR(VLOOKUP(C38,'raw data'!$AT$7:$AU$183,2,0),IF(TYPE(P37)=1,P37,0))</f>
        <v>13648.6</v>
      </c>
      <c r="Q38">
        <f ca="1">IFERROR(VLOOKUP(C38,'raw data'!$AW$7:$AX$258,2,0),IF(TYPE(Q37)=1,Q37,0))</f>
        <v>32445.200000000001</v>
      </c>
      <c r="R38">
        <f ca="1">IFERROR(VLOOKUP(C38,'raw data'!$AZ$7:$BA$258,2,0),IF(TYPE(R37)=1,R37,0))</f>
        <v>28568.3</v>
      </c>
      <c r="S38">
        <f ca="1">IFERROR(VLOOKUP(C38,'raw data'!$BC$7:$BD$145,2,0),IF(TYPE(S37)=1,S37,0))</f>
        <v>29207</v>
      </c>
      <c r="T38">
        <f ca="1">IFERROR(VLOOKUP(C38,'raw data'!$BI$7:$BJ$257,2,0),IF(TYPE(T37)=1,T37,0))</f>
        <v>26631</v>
      </c>
      <c r="U38">
        <f ca="1">IFERROR(VLOOKUP(C38,'raw data'!$BL$7:$BM$248,2,0),IF(TYPE(U37)=1,U37,0))</f>
        <v>23430</v>
      </c>
      <c r="V38">
        <f ca="1">IFERROR(VLOOKUP(C38,'raw data'!$BR$7:$BS$258,2,0),IF(TYPE(V37)=1,V37,0))</f>
        <v>8295.66</v>
      </c>
      <c r="W38">
        <f ca="1">IFERROR(VLOOKUP(C38,'raw data'!$BU$7:$BV$257,2,0),IF(TYPE(W37)=1,W37,0))</f>
        <v>30854.5</v>
      </c>
      <c r="X38">
        <f ca="1">IFERROR(VLOOKUP(C38,'raw data'!$BU$7:$BV$257,2,0),IF(TYPE(X37)=1,X37,0))</f>
        <v>30854.5</v>
      </c>
      <c r="Y38">
        <f ca="1">IFERROR(VLOOKUP(C38,'raw data'!$CD$7:$CE$258,2,0),IF(TYPE(Y37)=1,Y37,0))</f>
        <v>24186.2</v>
      </c>
    </row>
    <row r="39" spans="3:25">
      <c r="C39" s="2">
        <v>37680</v>
      </c>
      <c r="D39">
        <f>IFERROR(VLOOKUP(C39,'raw data'!$A$7:$B$201,2,0),IF(TYPE(D38)=1,D38,0))</f>
        <v>308250</v>
      </c>
      <c r="E39">
        <f>IFERROR(VLOOKUP(C39,'raw data'!$D$7:$E$259,2,0),IF(TYPE(E38)=1,E38,0))</f>
        <v>467074</v>
      </c>
      <c r="F39">
        <f>IFERROR(VLOOKUP(C39,'raw data'!$G$7:$H$166,2,0),IF(TYPE(F38)=1,F38,0))</f>
        <v>53100</v>
      </c>
      <c r="G39">
        <f>IFERROR(VLOOKUP(C39,'raw data'!$J$7:$K$258,2,0),IF(TYPE(G38)=1,G38,0))</f>
        <v>17261</v>
      </c>
      <c r="H39">
        <f>IFERROR(VLOOKUP(C39,'raw data'!$M$7:$N$211,2,0),IF(TYPE(H38)=1,H38,0))</f>
        <v>166330</v>
      </c>
      <c r="I39">
        <f ca="1">IFERROR(VLOOKUP(C39,'raw data'!$P$7:$Q$199,2,0),IF(TYPE(I38)=1,I38,0))</f>
        <v>123988</v>
      </c>
      <c r="J39">
        <f ca="1">IFERROR(VLOOKUP(C39,'raw data'!$S$7:$T$204,2,0),IF(TYPE(J38)=1,J38,0))</f>
        <v>38533</v>
      </c>
      <c r="K39">
        <f ca="1">IFERROR(VLOOKUP(C39,'raw data'!$V$7:$W$259,2,0),IF(TYPE(K38)=1,K38,0))</f>
        <v>113700</v>
      </c>
      <c r="L39">
        <f ca="1">IFERROR(VLOOKUP(C39,'raw data'!$Y$7:$Z$189,2,0),IF(TYPE(L38)=1,L38,0))</f>
        <v>329627</v>
      </c>
      <c r="M39">
        <f ca="1">IFERROR(VLOOKUP(C39,'raw data'!$AH$7:$AI$162,2,0),IF(TYPE(M38)=1,M38,0))</f>
        <v>210179</v>
      </c>
      <c r="N39">
        <f ca="1">IFERROR(VLOOKUP(C39,'raw data'!$AN$7:$AO$200,2,0),IF(TYPE(N38)=1,N38,0))</f>
        <v>50315</v>
      </c>
      <c r="O39">
        <f ca="1">IFERROR(VLOOKUP(C39,'raw data'!$AQ$7:$AR$254,2,0),IF(TYPE(O38)=1,O38,0))</f>
        <v>25073</v>
      </c>
      <c r="P39">
        <f ca="1">IFERROR(VLOOKUP(C39,'raw data'!$AT$7:$AU$183,2,0),IF(TYPE(P38)=1,P38,0))</f>
        <v>13887</v>
      </c>
      <c r="Q39">
        <f ca="1">IFERROR(VLOOKUP(C39,'raw data'!$AW$7:$AX$258,2,0),IF(TYPE(Q38)=1,Q38,0))</f>
        <v>32659.5</v>
      </c>
      <c r="R39">
        <f ca="1">IFERROR(VLOOKUP(C39,'raw data'!$AZ$7:$BA$258,2,0),IF(TYPE(R38)=1,R38,0))</f>
        <v>29995.599999999999</v>
      </c>
      <c r="S39">
        <f ca="1">IFERROR(VLOOKUP(C39,'raw data'!$BC$7:$BD$145,2,0),IF(TYPE(S38)=1,S38,0))</f>
        <v>27698</v>
      </c>
      <c r="T39">
        <f ca="1">IFERROR(VLOOKUP(C39,'raw data'!$BI$7:$BJ$257,2,0),IF(TYPE(T38)=1,T38,0))</f>
        <v>26797</v>
      </c>
      <c r="U39">
        <f ca="1">IFERROR(VLOOKUP(C39,'raw data'!$BL$7:$BM$248,2,0),IF(TYPE(U38)=1,U38,0))</f>
        <v>23060</v>
      </c>
      <c r="V39">
        <f ca="1">IFERROR(VLOOKUP(C39,'raw data'!$BR$7:$BS$258,2,0),IF(TYPE(V38)=1,V38,0))</f>
        <v>9439.0300000000007</v>
      </c>
      <c r="W39">
        <f ca="1">IFERROR(VLOOKUP(C39,'raw data'!$BU$7:$BV$257,2,0),IF(TYPE(W38)=1,W38,0))</f>
        <v>29323.4</v>
      </c>
      <c r="X39">
        <f ca="1">IFERROR(VLOOKUP(C39,'raw data'!$BU$7:$BV$257,2,0),IF(TYPE(X38)=1,X38,0))</f>
        <v>29323.4</v>
      </c>
      <c r="Y39">
        <f ca="1">IFERROR(VLOOKUP(C39,'raw data'!$CD$7:$CE$258,2,0),IF(TYPE(Y38)=1,Y38,0))</f>
        <v>24834</v>
      </c>
    </row>
    <row r="40" spans="3:25">
      <c r="C40" s="2">
        <v>37711</v>
      </c>
      <c r="D40">
        <f>IFERROR(VLOOKUP(C40,'raw data'!$A$7:$B$201,2,0),IF(TYPE(D39)=1,D39,0))</f>
        <v>316010</v>
      </c>
      <c r="E40">
        <f>IFERROR(VLOOKUP(C40,'raw data'!$D$7:$E$259,2,0),IF(TYPE(E39)=1,E39,0))</f>
        <v>477778</v>
      </c>
      <c r="F40">
        <f>IFERROR(VLOOKUP(C40,'raw data'!$G$7:$H$166,2,0),IF(TYPE(F39)=1,F39,0))</f>
        <v>55400</v>
      </c>
      <c r="G40">
        <f>IFERROR(VLOOKUP(C40,'raw data'!$J$7:$K$258,2,0),IF(TYPE(G39)=1,G39,0))</f>
        <v>18619</v>
      </c>
      <c r="H40">
        <f>IFERROR(VLOOKUP(C40,'raw data'!$M$7:$N$211,2,0),IF(TYPE(H39)=1,H39,0))</f>
        <v>168640</v>
      </c>
      <c r="I40">
        <f ca="1">IFERROR(VLOOKUP(C40,'raw data'!$P$7:$Q$199,2,0),IF(TYPE(I39)=1,I39,0))</f>
        <v>123824</v>
      </c>
      <c r="J40">
        <f ca="1">IFERROR(VLOOKUP(C40,'raw data'!$S$7:$T$204,2,0),IF(TYPE(J39)=1,J39,0))</f>
        <v>42329</v>
      </c>
      <c r="K40">
        <f ca="1">IFERROR(VLOOKUP(C40,'raw data'!$V$7:$W$259,2,0),IF(TYPE(K39)=1,K39,0))</f>
        <v>113600</v>
      </c>
      <c r="L40">
        <f ca="1">IFERROR(VLOOKUP(C40,'raw data'!$Y$7:$Z$189,2,0),IF(TYPE(L39)=1,L39,0))</f>
        <v>337968</v>
      </c>
      <c r="M40">
        <f ca="1">IFERROR(VLOOKUP(C40,'raw data'!$AH$7:$AI$162,2,0),IF(TYPE(M39)=1,M39,0))</f>
        <v>204553</v>
      </c>
      <c r="N40">
        <f ca="1">IFERROR(VLOOKUP(C40,'raw data'!$AN$7:$AO$200,2,0),IF(TYPE(N39)=1,N39,0))</f>
        <v>51096</v>
      </c>
      <c r="O40">
        <f ca="1">IFERROR(VLOOKUP(C40,'raw data'!$AQ$7:$AR$254,2,0),IF(TYPE(O39)=1,O39,0))</f>
        <v>25960</v>
      </c>
      <c r="P40">
        <f ca="1">IFERROR(VLOOKUP(C40,'raw data'!$AT$7:$AU$183,2,0),IF(TYPE(P39)=1,P39,0))</f>
        <v>14421.6</v>
      </c>
      <c r="Q40">
        <f ca="1">IFERROR(VLOOKUP(C40,'raw data'!$AW$7:$AX$258,2,0),IF(TYPE(Q39)=1,Q39,0))</f>
        <v>32707</v>
      </c>
      <c r="R40">
        <f ca="1">IFERROR(VLOOKUP(C40,'raw data'!$AZ$7:$BA$258,2,0),IF(TYPE(R39)=1,R39,0))</f>
        <v>29274.6</v>
      </c>
      <c r="S40">
        <f ca="1">IFERROR(VLOOKUP(C40,'raw data'!$BC$7:$BD$145,2,0),IF(TYPE(S39)=1,S39,0))</f>
        <v>26663</v>
      </c>
      <c r="T40">
        <f ca="1">IFERROR(VLOOKUP(C40,'raw data'!$BI$7:$BJ$257,2,0),IF(TYPE(T39)=1,T39,0))</f>
        <v>27191</v>
      </c>
      <c r="U40">
        <f ca="1">IFERROR(VLOOKUP(C40,'raw data'!$BL$7:$BM$248,2,0),IF(TYPE(U39)=1,U39,0))</f>
        <v>23480</v>
      </c>
      <c r="V40">
        <f ca="1">IFERROR(VLOOKUP(C40,'raw data'!$BR$7:$BS$258,2,0),IF(TYPE(V39)=1,V39,0))</f>
        <v>9439.43</v>
      </c>
      <c r="W40">
        <f ca="1">IFERROR(VLOOKUP(C40,'raw data'!$BU$7:$BV$257,2,0),IF(TYPE(W39)=1,W39,0))</f>
        <v>31554</v>
      </c>
      <c r="X40">
        <f ca="1">IFERROR(VLOOKUP(C40,'raw data'!$BU$7:$BV$257,2,0),IF(TYPE(X39)=1,X39,0))</f>
        <v>31554</v>
      </c>
      <c r="Y40">
        <f ca="1">IFERROR(VLOOKUP(C40,'raw data'!$CD$7:$CE$258,2,0),IF(TYPE(Y39)=1,Y39,0))</f>
        <v>24092.5</v>
      </c>
    </row>
    <row r="41" spans="3:25">
      <c r="C41" s="2">
        <v>37741</v>
      </c>
      <c r="D41">
        <f>IFERROR(VLOOKUP(C41,'raw data'!$A$7:$B$201,2,0),IF(TYPE(D40)=1,D40,0))</f>
        <v>326290</v>
      </c>
      <c r="E41">
        <f>IFERROR(VLOOKUP(C41,'raw data'!$D$7:$E$259,2,0),IF(TYPE(E40)=1,E40,0))</f>
        <v>480991</v>
      </c>
      <c r="F41">
        <f>IFERROR(VLOOKUP(C41,'raw data'!$G$7:$H$166,2,0),IF(TYPE(F40)=1,F40,0))</f>
        <v>58300</v>
      </c>
      <c r="G41">
        <f>IFERROR(VLOOKUP(C41,'raw data'!$J$7:$K$258,2,0),IF(TYPE(G40)=1,G40,0))</f>
        <v>18939</v>
      </c>
      <c r="H41">
        <f>IFERROR(VLOOKUP(C41,'raw data'!$M$7:$N$211,2,0),IF(TYPE(H40)=1,H40,0))</f>
        <v>170640</v>
      </c>
      <c r="I41">
        <f ca="1">IFERROR(VLOOKUP(C41,'raw data'!$P$7:$Q$199,2,0),IF(TYPE(I40)=1,I40,0))</f>
        <v>123619</v>
      </c>
      <c r="J41">
        <f ca="1">IFERROR(VLOOKUP(C41,'raw data'!$S$7:$T$204,2,0),IF(TYPE(J40)=1,J40,0))</f>
        <v>41490</v>
      </c>
      <c r="K41">
        <f ca="1">IFERROR(VLOOKUP(C41,'raw data'!$V$7:$W$259,2,0),IF(TYPE(K40)=1,K40,0))</f>
        <v>114200</v>
      </c>
      <c r="L41">
        <f ca="1">IFERROR(VLOOKUP(C41,'raw data'!$Y$7:$Z$189,2,0),IF(TYPE(L40)=1,L40,0))</f>
        <v>347891</v>
      </c>
      <c r="M41">
        <f ca="1">IFERROR(VLOOKUP(C41,'raw data'!$AH$7:$AI$162,2,0),IF(TYPE(M40)=1,M40,0))</f>
        <v>203792</v>
      </c>
      <c r="N41">
        <f ca="1">IFERROR(VLOOKUP(C41,'raw data'!$AN$7:$AO$200,2,0),IF(TYPE(N40)=1,N40,0))</f>
        <v>52613</v>
      </c>
      <c r="O41">
        <f ca="1">IFERROR(VLOOKUP(C41,'raw data'!$AQ$7:$AR$254,2,0),IF(TYPE(O40)=1,O40,0))</f>
        <v>27153</v>
      </c>
      <c r="P41">
        <f ca="1">IFERROR(VLOOKUP(C41,'raw data'!$AT$7:$AU$183,2,0),IF(TYPE(P40)=1,P40,0))</f>
        <v>15178</v>
      </c>
      <c r="Q41">
        <f ca="1">IFERROR(VLOOKUP(C41,'raw data'!$AW$7:$AX$258,2,0),IF(TYPE(Q40)=1,Q40,0))</f>
        <v>33330.1</v>
      </c>
      <c r="R41">
        <f ca="1">IFERROR(VLOOKUP(C41,'raw data'!$AZ$7:$BA$258,2,0),IF(TYPE(R40)=1,R40,0))</f>
        <v>29166</v>
      </c>
      <c r="S41">
        <f ca="1">IFERROR(VLOOKUP(C41,'raw data'!$BC$7:$BD$145,2,0),IF(TYPE(S40)=1,S40,0))</f>
        <v>27011</v>
      </c>
      <c r="T41">
        <f ca="1">IFERROR(VLOOKUP(C41,'raw data'!$BI$7:$BJ$257,2,0),IF(TYPE(T40)=1,T40,0))</f>
        <v>27971</v>
      </c>
      <c r="U41">
        <f ca="1">IFERROR(VLOOKUP(C41,'raw data'!$BL$7:$BM$248,2,0),IF(TYPE(U40)=1,U40,0))</f>
        <v>23310</v>
      </c>
      <c r="V41">
        <f ca="1">IFERROR(VLOOKUP(C41,'raw data'!$BR$7:$BS$258,2,0),IF(TYPE(V40)=1,V40,0))</f>
        <v>9979.75</v>
      </c>
      <c r="W41">
        <f ca="1">IFERROR(VLOOKUP(C41,'raw data'!$BU$7:$BV$257,2,0),IF(TYPE(W40)=1,W40,0))</f>
        <v>31323.1</v>
      </c>
      <c r="X41">
        <f ca="1">IFERROR(VLOOKUP(C41,'raw data'!$BU$7:$BV$257,2,0),IF(TYPE(X40)=1,X40,0))</f>
        <v>31323.1</v>
      </c>
      <c r="Y41">
        <f ca="1">IFERROR(VLOOKUP(C41,'raw data'!$CD$7:$CE$258,2,0),IF(TYPE(Y40)=1,Y40,0))</f>
        <v>24072.9</v>
      </c>
    </row>
    <row r="42" spans="3:25">
      <c r="C42" s="2">
        <v>37772</v>
      </c>
      <c r="D42">
        <f>IFERROR(VLOOKUP(C42,'raw data'!$A$7:$B$201,2,0),IF(TYPE(D41)=1,D41,0))</f>
        <v>340060</v>
      </c>
      <c r="E42">
        <f>IFERROR(VLOOKUP(C42,'raw data'!$D$7:$E$259,2,0),IF(TYPE(E41)=1,E41,0))</f>
        <v>523791</v>
      </c>
      <c r="F42">
        <f>IFERROR(VLOOKUP(C42,'raw data'!$G$7:$H$166,2,0),IF(TYPE(F41)=1,F41,0))</f>
        <v>58300</v>
      </c>
      <c r="G42">
        <f>IFERROR(VLOOKUP(C42,'raw data'!$J$7:$K$258,2,0),IF(TYPE(G41)=1,G41,0))</f>
        <v>18515</v>
      </c>
      <c r="H42">
        <f>IFERROR(VLOOKUP(C42,'raw data'!$M$7:$N$211,2,0),IF(TYPE(H41)=1,H41,0))</f>
        <v>175230</v>
      </c>
      <c r="I42">
        <f ca="1">IFERROR(VLOOKUP(C42,'raw data'!$P$7:$Q$199,2,0),IF(TYPE(I41)=1,I41,0))</f>
        <v>128342</v>
      </c>
      <c r="J42">
        <f ca="1">IFERROR(VLOOKUP(C42,'raw data'!$S$7:$T$204,2,0),IF(TYPE(J41)=1,J41,0))</f>
        <v>41490</v>
      </c>
      <c r="K42">
        <f ca="1">IFERROR(VLOOKUP(C42,'raw data'!$V$7:$W$259,2,0),IF(TYPE(K41)=1,K41,0))</f>
        <v>116100</v>
      </c>
      <c r="L42">
        <f ca="1">IFERROR(VLOOKUP(C42,'raw data'!$Y$7:$Z$189,2,0),IF(TYPE(L41)=1,L41,0))</f>
        <v>347891</v>
      </c>
      <c r="M42">
        <f ca="1">IFERROR(VLOOKUP(C42,'raw data'!$AH$7:$AI$162,2,0),IF(TYPE(M41)=1,M41,0))</f>
        <v>204848</v>
      </c>
      <c r="N42">
        <f ca="1">IFERROR(VLOOKUP(C42,'raw data'!$AN$7:$AO$200,2,0),IF(TYPE(N41)=1,N41,0))</f>
        <v>52613</v>
      </c>
      <c r="O42">
        <f ca="1">IFERROR(VLOOKUP(C42,'raw data'!$AQ$7:$AR$254,2,0),IF(TYPE(O41)=1,O41,0))</f>
        <v>28953</v>
      </c>
      <c r="P42">
        <f ca="1">IFERROR(VLOOKUP(C42,'raw data'!$AT$7:$AU$183,2,0),IF(TYPE(P41)=1,P41,0))</f>
        <v>16113.1</v>
      </c>
      <c r="Q42">
        <f ca="1">IFERROR(VLOOKUP(C42,'raw data'!$AW$7:$AX$258,2,0),IF(TYPE(Q41)=1,Q41,0))</f>
        <v>34287.300000000003</v>
      </c>
      <c r="R42">
        <f ca="1">IFERROR(VLOOKUP(C42,'raw data'!$AZ$7:$BA$258,2,0),IF(TYPE(R41)=1,R41,0))</f>
        <v>31525.599999999999</v>
      </c>
      <c r="S42">
        <f ca="1">IFERROR(VLOOKUP(C42,'raw data'!$BC$7:$BD$145,2,0),IF(TYPE(S41)=1,S41,0))</f>
        <v>27011</v>
      </c>
      <c r="T42">
        <f ca="1">IFERROR(VLOOKUP(C42,'raw data'!$BI$7:$BJ$257,2,0),IF(TYPE(T41)=1,T41,0))</f>
        <v>34615</v>
      </c>
      <c r="U42">
        <f ca="1">IFERROR(VLOOKUP(C42,'raw data'!$BL$7:$BM$248,2,0),IF(TYPE(U41)=1,U41,0))</f>
        <v>23370</v>
      </c>
      <c r="V42">
        <f ca="1">IFERROR(VLOOKUP(C42,'raw data'!$BR$7:$BS$258,2,0),IF(TYPE(V41)=1,V41,0))</f>
        <v>10656.4</v>
      </c>
      <c r="W42">
        <f ca="1">IFERROR(VLOOKUP(C42,'raw data'!$BU$7:$BV$257,2,0),IF(TYPE(W41)=1,W41,0))</f>
        <v>34871.4</v>
      </c>
      <c r="X42">
        <f ca="1">IFERROR(VLOOKUP(C42,'raw data'!$BU$7:$BV$257,2,0),IF(TYPE(X41)=1,X41,0))</f>
        <v>34871.4</v>
      </c>
      <c r="Y42">
        <f ca="1">IFERROR(VLOOKUP(C42,'raw data'!$CD$7:$CE$258,2,0),IF(TYPE(Y41)=1,Y41,0))</f>
        <v>24951.599999999999</v>
      </c>
    </row>
    <row r="43" spans="3:25">
      <c r="C43" s="2">
        <v>37802</v>
      </c>
      <c r="D43">
        <f>IFERROR(VLOOKUP(C43,'raw data'!$A$7:$B$201,2,0),IF(TYPE(D42)=1,D42,0))</f>
        <v>346480</v>
      </c>
      <c r="E43">
        <f>IFERROR(VLOOKUP(C43,'raw data'!$D$7:$E$259,2,0),IF(TYPE(E42)=1,E42,0))</f>
        <v>526573</v>
      </c>
      <c r="F43">
        <f>IFERROR(VLOOKUP(C43,'raw data'!$G$7:$H$166,2,0),IF(TYPE(F42)=1,F42,0))</f>
        <v>64400</v>
      </c>
      <c r="G43">
        <f>IFERROR(VLOOKUP(C43,'raw data'!$J$7:$K$258,2,0),IF(TYPE(G42)=1,G42,0))</f>
        <v>16657</v>
      </c>
      <c r="H43">
        <f>IFERROR(VLOOKUP(C43,'raw data'!$M$7:$N$211,2,0),IF(TYPE(H42)=1,H42,0))</f>
        <v>176690</v>
      </c>
      <c r="I43">
        <f ca="1">IFERROR(VLOOKUP(C43,'raw data'!$P$7:$Q$199,2,0),IF(TYPE(I42)=1,I42,0))</f>
        <v>131660</v>
      </c>
      <c r="J43">
        <f ca="1">IFERROR(VLOOKUP(C43,'raw data'!$S$7:$T$204,2,0),IF(TYPE(J42)=1,J42,0))</f>
        <v>47957</v>
      </c>
      <c r="K43">
        <f ca="1">IFERROR(VLOOKUP(C43,'raw data'!$V$7:$W$259,2,0),IF(TYPE(K42)=1,K42,0))</f>
        <v>114200</v>
      </c>
      <c r="L43">
        <f ca="1">IFERROR(VLOOKUP(C43,'raw data'!$Y$7:$Z$189,2,0),IF(TYPE(L42)=1,L42,0))</f>
        <v>363695</v>
      </c>
      <c r="M43">
        <f ca="1">IFERROR(VLOOKUP(C43,'raw data'!$AH$7:$AI$162,2,0),IF(TYPE(M42)=1,M42,0))</f>
        <v>201244</v>
      </c>
      <c r="N43">
        <f ca="1">IFERROR(VLOOKUP(C43,'raw data'!$AN$7:$AO$200,2,0),IF(TYPE(N42)=1,N42,0))</f>
        <v>52899</v>
      </c>
      <c r="O43">
        <f ca="1">IFERROR(VLOOKUP(C43,'raw data'!$AQ$7:$AR$254,2,0),IF(TYPE(O42)=1,O42,0))</f>
        <v>28491</v>
      </c>
      <c r="P43">
        <f ca="1">IFERROR(VLOOKUP(C43,'raw data'!$AT$7:$AU$183,2,0),IF(TYPE(P42)=1,P42,0))</f>
        <v>16092.6</v>
      </c>
      <c r="Q43">
        <f ca="1">IFERROR(VLOOKUP(C43,'raw data'!$AW$7:$AX$258,2,0),IF(TYPE(Q42)=1,Q42,0))</f>
        <v>34868.6</v>
      </c>
      <c r="R43">
        <f ca="1">IFERROR(VLOOKUP(C43,'raw data'!$AZ$7:$BA$258,2,0),IF(TYPE(R42)=1,R42,0))</f>
        <v>30160.799999999999</v>
      </c>
      <c r="S43">
        <f ca="1">IFERROR(VLOOKUP(C43,'raw data'!$BC$7:$BD$145,2,0),IF(TYPE(S42)=1,S42,0))</f>
        <v>28841</v>
      </c>
      <c r="T43">
        <f ca="1">IFERROR(VLOOKUP(C43,'raw data'!$BI$7:$BJ$257,2,0),IF(TYPE(T42)=1,T42,0))</f>
        <v>34274</v>
      </c>
      <c r="U43">
        <f ca="1">IFERROR(VLOOKUP(C43,'raw data'!$BL$7:$BM$248,2,0),IF(TYPE(U42)=1,U42,0))</f>
        <v>24090</v>
      </c>
      <c r="V43">
        <f ca="1">IFERROR(VLOOKUP(C43,'raw data'!$BR$7:$BS$258,2,0),IF(TYPE(V42)=1,V42,0))</f>
        <v>11164</v>
      </c>
      <c r="W43">
        <f ca="1">IFERROR(VLOOKUP(C43,'raw data'!$BU$7:$BV$257,2,0),IF(TYPE(W42)=1,W42,0))</f>
        <v>32473.4</v>
      </c>
      <c r="X43">
        <f ca="1">IFERROR(VLOOKUP(C43,'raw data'!$BU$7:$BV$257,2,0),IF(TYPE(X42)=1,X42,0))</f>
        <v>32473.4</v>
      </c>
      <c r="Y43">
        <f ca="1">IFERROR(VLOOKUP(C43,'raw data'!$CD$7:$CE$258,2,0),IF(TYPE(Y42)=1,Y42,0))</f>
        <v>25330.400000000001</v>
      </c>
    </row>
    <row r="44" spans="3:25">
      <c r="C44" s="2">
        <v>37833</v>
      </c>
      <c r="D44">
        <f>IFERROR(VLOOKUP(C44,'raw data'!$A$7:$B$201,2,0),IF(TYPE(D43)=1,D43,0))</f>
        <v>356490</v>
      </c>
      <c r="E44">
        <f>IFERROR(VLOOKUP(C44,'raw data'!$D$7:$E$259,2,0),IF(TYPE(E43)=1,E43,0))</f>
        <v>537658</v>
      </c>
      <c r="F44">
        <f>IFERROR(VLOOKUP(C44,'raw data'!$G$7:$H$166,2,0),IF(TYPE(F43)=1,F43,0))</f>
        <v>63900</v>
      </c>
      <c r="G44">
        <f>IFERROR(VLOOKUP(C44,'raw data'!$J$7:$K$258,2,0),IF(TYPE(G43)=1,G43,0))</f>
        <v>16521</v>
      </c>
      <c r="H44">
        <f>IFERROR(VLOOKUP(C44,'raw data'!$M$7:$N$211,2,0),IF(TYPE(H43)=1,H43,0))</f>
        <v>182210</v>
      </c>
      <c r="I44">
        <f ca="1">IFERROR(VLOOKUP(C44,'raw data'!$P$7:$Q$199,2,0),IF(TYPE(I43)=1,I43,0))</f>
        <v>132906</v>
      </c>
      <c r="J44">
        <f ca="1">IFERROR(VLOOKUP(C44,'raw data'!$S$7:$T$204,2,0),IF(TYPE(J43)=1,J43,0))</f>
        <v>47645</v>
      </c>
      <c r="K44">
        <f ca="1">IFERROR(VLOOKUP(C44,'raw data'!$V$7:$W$259,2,0),IF(TYPE(K43)=1,K43,0))</f>
        <v>112600</v>
      </c>
      <c r="L44">
        <f ca="1">IFERROR(VLOOKUP(C44,'raw data'!$Y$7:$Z$189,2,0),IF(TYPE(L43)=1,L43,0))</f>
        <v>374819</v>
      </c>
      <c r="M44">
        <f ca="1">IFERROR(VLOOKUP(C44,'raw data'!$AH$7:$AI$162,2,0),IF(TYPE(M43)=1,M43,0))</f>
        <v>197737</v>
      </c>
      <c r="N44">
        <f ca="1">IFERROR(VLOOKUP(C44,'raw data'!$AN$7:$AO$200,2,0),IF(TYPE(N43)=1,N43,0))</f>
        <v>51636</v>
      </c>
      <c r="O44">
        <f ca="1">IFERROR(VLOOKUP(C44,'raw data'!$AQ$7:$AR$254,2,0),IF(TYPE(O43)=1,O43,0))</f>
        <v>28751</v>
      </c>
      <c r="P44">
        <f ca="1">IFERROR(VLOOKUP(C44,'raw data'!$AT$7:$AU$183,2,0),IF(TYPE(P43)=1,P43,0))</f>
        <v>16305.6</v>
      </c>
      <c r="Q44">
        <f ca="1">IFERROR(VLOOKUP(C44,'raw data'!$AW$7:$AX$258,2,0),IF(TYPE(Q43)=1,Q43,0))</f>
        <v>36038.400000000001</v>
      </c>
      <c r="R44">
        <f ca="1">IFERROR(VLOOKUP(C44,'raw data'!$AZ$7:$BA$258,2,0),IF(TYPE(R43)=1,R43,0))</f>
        <v>30087.8</v>
      </c>
      <c r="S44">
        <f ca="1">IFERROR(VLOOKUP(C44,'raw data'!$BC$7:$BD$145,2,0),IF(TYPE(S43)=1,S43,0))</f>
        <v>28991</v>
      </c>
      <c r="T44">
        <f ca="1">IFERROR(VLOOKUP(C44,'raw data'!$BI$7:$BJ$257,2,0),IF(TYPE(T43)=1,T43,0))</f>
        <v>33764</v>
      </c>
      <c r="U44">
        <f ca="1">IFERROR(VLOOKUP(C44,'raw data'!$BL$7:$BM$248,2,0),IF(TYPE(U43)=1,U43,0))</f>
        <v>23980</v>
      </c>
      <c r="V44">
        <f ca="1">IFERROR(VLOOKUP(C44,'raw data'!$BR$7:$BS$258,2,0),IF(TYPE(V43)=1,V43,0))</f>
        <v>12442.9</v>
      </c>
      <c r="W44">
        <f ca="1">IFERROR(VLOOKUP(C44,'raw data'!$BU$7:$BV$257,2,0),IF(TYPE(W43)=1,W43,0))</f>
        <v>33913.300000000003</v>
      </c>
      <c r="X44">
        <f ca="1">IFERROR(VLOOKUP(C44,'raw data'!$BU$7:$BV$257,2,0),IF(TYPE(X43)=1,X43,0))</f>
        <v>33913.300000000003</v>
      </c>
      <c r="Y44">
        <f ca="1">IFERROR(VLOOKUP(C44,'raw data'!$CD$7:$CE$258,2,0),IF(TYPE(Y43)=1,Y43,0))</f>
        <v>26037.3</v>
      </c>
    </row>
    <row r="45" spans="3:25">
      <c r="C45" s="2">
        <v>37864</v>
      </c>
      <c r="D45">
        <f>IFERROR(VLOOKUP(C45,'raw data'!$A$7:$B$201,2,0),IF(TYPE(D44)=1,D44,0))</f>
        <v>364730</v>
      </c>
      <c r="E45">
        <f>IFERROR(VLOOKUP(C45,'raw data'!$D$7:$E$259,2,0),IF(TYPE(E44)=1,E44,0))</f>
        <v>535507</v>
      </c>
      <c r="F45">
        <f>IFERROR(VLOOKUP(C45,'raw data'!$G$7:$H$166,2,0),IF(TYPE(F44)=1,F44,0))</f>
        <v>63900</v>
      </c>
      <c r="G45">
        <f>IFERROR(VLOOKUP(C45,'raw data'!$J$7:$K$258,2,0),IF(TYPE(G44)=1,G44,0))</f>
        <v>16189</v>
      </c>
      <c r="H45">
        <f>IFERROR(VLOOKUP(C45,'raw data'!$M$7:$N$211,2,0),IF(TYPE(H44)=1,H44,0))</f>
        <v>185670</v>
      </c>
      <c r="I45">
        <f ca="1">IFERROR(VLOOKUP(C45,'raw data'!$P$7:$Q$199,2,0),IF(TYPE(I44)=1,I44,0))</f>
        <v>136189</v>
      </c>
      <c r="J45">
        <f ca="1">IFERROR(VLOOKUP(C45,'raw data'!$S$7:$T$204,2,0),IF(TYPE(J44)=1,J44,0))</f>
        <v>47645</v>
      </c>
      <c r="K45">
        <f ca="1">IFERROR(VLOOKUP(C45,'raw data'!$V$7:$W$259,2,0),IF(TYPE(K44)=1,K44,0))</f>
        <v>111400</v>
      </c>
      <c r="L45">
        <f ca="1">IFERROR(VLOOKUP(C45,'raw data'!$Y$7:$Z$189,2,0),IF(TYPE(L44)=1,L44,0))</f>
        <v>374819</v>
      </c>
      <c r="M45">
        <f ca="1">IFERROR(VLOOKUP(C45,'raw data'!$AH$7:$AI$162,2,0),IF(TYPE(M44)=1,M44,0))</f>
        <v>196112</v>
      </c>
      <c r="N45">
        <f ca="1">IFERROR(VLOOKUP(C45,'raw data'!$AN$7:$AO$200,2,0),IF(TYPE(N44)=1,N44,0))</f>
        <v>51636</v>
      </c>
      <c r="O45">
        <f ca="1">IFERROR(VLOOKUP(C45,'raw data'!$AQ$7:$AR$254,2,0),IF(TYPE(O44)=1,O44,0))</f>
        <v>28938</v>
      </c>
      <c r="P45">
        <f ca="1">IFERROR(VLOOKUP(C45,'raw data'!$AT$7:$AU$183,2,0),IF(TYPE(P44)=1,P44,0))</f>
        <v>16283.9</v>
      </c>
      <c r="Q45">
        <f ca="1">IFERROR(VLOOKUP(C45,'raw data'!$AW$7:$AX$258,2,0),IF(TYPE(Q44)=1,Q44,0))</f>
        <v>36504.800000000003</v>
      </c>
      <c r="R45">
        <f ca="1">IFERROR(VLOOKUP(C45,'raw data'!$AZ$7:$BA$258,2,0),IF(TYPE(R44)=1,R44,0))</f>
        <v>29609.3</v>
      </c>
      <c r="S45">
        <f ca="1">IFERROR(VLOOKUP(C45,'raw data'!$BC$7:$BD$145,2,0),IF(TYPE(S44)=1,S44,0))</f>
        <v>28991</v>
      </c>
      <c r="T45">
        <f ca="1">IFERROR(VLOOKUP(C45,'raw data'!$BI$7:$BJ$257,2,0),IF(TYPE(T44)=1,T44,0))</f>
        <v>32306</v>
      </c>
      <c r="U45">
        <f ca="1">IFERROR(VLOOKUP(C45,'raw data'!$BL$7:$BM$248,2,0),IF(TYPE(U44)=1,U44,0))</f>
        <v>23510</v>
      </c>
      <c r="V45">
        <f ca="1">IFERROR(VLOOKUP(C45,'raw data'!$BR$7:$BS$258,2,0),IF(TYPE(V44)=1,V44,0))</f>
        <v>12415.5</v>
      </c>
      <c r="W45">
        <f ca="1">IFERROR(VLOOKUP(C45,'raw data'!$BU$7:$BV$257,2,0),IF(TYPE(W44)=1,W44,0))</f>
        <v>31982.2</v>
      </c>
      <c r="X45">
        <f ca="1">IFERROR(VLOOKUP(C45,'raw data'!$BU$7:$BV$257,2,0),IF(TYPE(X44)=1,X44,0))</f>
        <v>31982.2</v>
      </c>
      <c r="Y45">
        <f ca="1">IFERROR(VLOOKUP(C45,'raw data'!$CD$7:$CE$258,2,0),IF(TYPE(Y44)=1,Y44,0))</f>
        <v>26230</v>
      </c>
    </row>
    <row r="46" spans="3:25">
      <c r="C46" s="2">
        <v>37894</v>
      </c>
      <c r="D46">
        <f>IFERROR(VLOOKUP(C46,'raw data'!$A$7:$B$201,2,0),IF(TYPE(D45)=1,D45,0))</f>
        <v>383860</v>
      </c>
      <c r="E46">
        <f>IFERROR(VLOOKUP(C46,'raw data'!$D$7:$E$259,2,0),IF(TYPE(E45)=1,E45,0))</f>
        <v>584119</v>
      </c>
      <c r="F46">
        <f>IFERROR(VLOOKUP(C46,'raw data'!$G$7:$H$166,2,0),IF(TYPE(F45)=1,F45,0))</f>
        <v>62600</v>
      </c>
      <c r="G46">
        <f>IFERROR(VLOOKUP(C46,'raw data'!$J$7:$K$258,2,0),IF(TYPE(G45)=1,G45,0))</f>
        <v>17729</v>
      </c>
      <c r="H46">
        <f>IFERROR(VLOOKUP(C46,'raw data'!$M$7:$N$211,2,0),IF(TYPE(H45)=1,H45,0))</f>
        <v>190580</v>
      </c>
      <c r="I46">
        <f ca="1">IFERROR(VLOOKUP(C46,'raw data'!$P$7:$Q$199,2,0),IF(TYPE(I45)=1,I45,0))</f>
        <v>141530</v>
      </c>
      <c r="J46">
        <f ca="1">IFERROR(VLOOKUP(C46,'raw data'!$S$7:$T$204,2,0),IF(TYPE(J45)=1,J45,0))</f>
        <v>52685</v>
      </c>
      <c r="K46">
        <f ca="1">IFERROR(VLOOKUP(C46,'raw data'!$V$7:$W$259,2,0),IF(TYPE(K45)=1,K45,0))</f>
        <v>112100</v>
      </c>
      <c r="L46">
        <f ca="1">IFERROR(VLOOKUP(C46,'raw data'!$Y$7:$Z$189,2,0),IF(TYPE(L45)=1,L45,0))</f>
        <v>389633</v>
      </c>
      <c r="M46">
        <f ca="1">IFERROR(VLOOKUP(C46,'raw data'!$AH$7:$AI$162,2,0),IF(TYPE(M45)=1,M45,0))</f>
        <v>198670</v>
      </c>
      <c r="N46">
        <f ca="1">IFERROR(VLOOKUP(C46,'raw data'!$AN$7:$AO$200,2,0),IF(TYPE(N45)=1,N45,0))</f>
        <v>51418</v>
      </c>
      <c r="O46">
        <f ca="1">IFERROR(VLOOKUP(C46,'raw data'!$AQ$7:$AR$254,2,0),IF(TYPE(O45)=1,O45,0))</f>
        <v>30103</v>
      </c>
      <c r="P46">
        <f ca="1">IFERROR(VLOOKUP(C46,'raw data'!$AT$7:$AU$183,2,0),IF(TYPE(P45)=1,P45,0))</f>
        <v>16365</v>
      </c>
      <c r="Q46">
        <f ca="1">IFERROR(VLOOKUP(C46,'raw data'!$AW$7:$AX$258,2,0),IF(TYPE(Q45)=1,Q45,0))</f>
        <v>38564.400000000001</v>
      </c>
      <c r="R46">
        <f ca="1">IFERROR(VLOOKUP(C46,'raw data'!$AZ$7:$BA$258,2,0),IF(TYPE(R45)=1,R45,0))</f>
        <v>30764.1</v>
      </c>
      <c r="S46">
        <f ca="1">IFERROR(VLOOKUP(C46,'raw data'!$BC$7:$BD$145,2,0),IF(TYPE(S45)=1,S45,0))</f>
        <v>33870</v>
      </c>
      <c r="T46">
        <f ca="1">IFERROR(VLOOKUP(C46,'raw data'!$BI$7:$BJ$257,2,0),IF(TYPE(T45)=1,T45,0))</f>
        <v>34155</v>
      </c>
      <c r="U46">
        <f ca="1">IFERROR(VLOOKUP(C46,'raw data'!$BL$7:$BM$248,2,0),IF(TYPE(U45)=1,U45,0))</f>
        <v>24760</v>
      </c>
      <c r="V46">
        <f ca="1">IFERROR(VLOOKUP(C46,'raw data'!$BR$7:$BS$258,2,0),IF(TYPE(V45)=1,V45,0))</f>
        <v>12221.9</v>
      </c>
      <c r="W46">
        <f ca="1">IFERROR(VLOOKUP(C46,'raw data'!$BU$7:$BV$257,2,0),IF(TYPE(W45)=1,W45,0))</f>
        <v>33244.5</v>
      </c>
      <c r="X46">
        <f ca="1">IFERROR(VLOOKUP(C46,'raw data'!$BU$7:$BV$257,2,0),IF(TYPE(X45)=1,X45,0))</f>
        <v>33244.5</v>
      </c>
      <c r="Y46">
        <f ca="1">IFERROR(VLOOKUP(C46,'raw data'!$CD$7:$CE$258,2,0),IF(TYPE(Y45)=1,Y45,0))</f>
        <v>27733.5</v>
      </c>
    </row>
    <row r="47" spans="3:25">
      <c r="C47" s="2">
        <v>37925</v>
      </c>
      <c r="D47">
        <f>IFERROR(VLOOKUP(C47,'raw data'!$A$7:$B$201,2,0),IF(TYPE(D46)=1,D46,0))</f>
        <v>400990</v>
      </c>
      <c r="E47">
        <f>IFERROR(VLOOKUP(C47,'raw data'!$D$7:$E$259,2,0),IF(TYPE(E46)=1,E46,0))</f>
        <v>605683</v>
      </c>
      <c r="F47">
        <f>IFERROR(VLOOKUP(C47,'raw data'!$G$7:$H$166,2,0),IF(TYPE(F46)=1,F46,0))</f>
        <v>64900</v>
      </c>
      <c r="G47">
        <f>IFERROR(VLOOKUP(C47,'raw data'!$J$7:$K$258,2,0),IF(TYPE(G46)=1,G46,0))</f>
        <v>17750</v>
      </c>
      <c r="H47">
        <f>IFERROR(VLOOKUP(C47,'raw data'!$M$7:$N$211,2,0),IF(TYPE(H46)=1,H46,0))</f>
        <v>196610</v>
      </c>
      <c r="I47">
        <f ca="1">IFERROR(VLOOKUP(C47,'raw data'!$P$7:$Q$199,2,0),IF(TYPE(I46)=1,I46,0))</f>
        <v>144320</v>
      </c>
      <c r="J47">
        <f ca="1">IFERROR(VLOOKUP(C47,'raw data'!$S$7:$T$204,2,0),IF(TYPE(J46)=1,J46,0))</f>
        <v>54075</v>
      </c>
      <c r="K47">
        <f ca="1">IFERROR(VLOOKUP(C47,'raw data'!$V$7:$W$259,2,0),IF(TYPE(K46)=1,K46,0))</f>
        <v>112400</v>
      </c>
      <c r="L47">
        <f ca="1">IFERROR(VLOOKUP(C47,'raw data'!$Y$7:$Z$189,2,0),IF(TYPE(L46)=1,L46,0))</f>
        <v>398764</v>
      </c>
      <c r="M47">
        <f ca="1">IFERROR(VLOOKUP(C47,'raw data'!$AH$7:$AI$162,2,0),IF(TYPE(M46)=1,M46,0))</f>
        <v>197814</v>
      </c>
      <c r="N47">
        <f ca="1">IFERROR(VLOOKUP(C47,'raw data'!$AN$7:$AO$200,2,0),IF(TYPE(N46)=1,N46,0))</f>
        <v>53646</v>
      </c>
      <c r="O47">
        <f ca="1">IFERROR(VLOOKUP(C47,'raw data'!$AQ$7:$AR$254,2,0),IF(TYPE(O46)=1,O46,0))</f>
        <v>30425</v>
      </c>
      <c r="P47">
        <f ca="1">IFERROR(VLOOKUP(C47,'raw data'!$AT$7:$AU$183,2,0),IF(TYPE(P46)=1,P46,0))</f>
        <v>17049.3</v>
      </c>
      <c r="Q47">
        <f ca="1">IFERROR(VLOOKUP(C47,'raw data'!$AW$7:$AX$258,2,0),IF(TYPE(Q46)=1,Q46,0))</f>
        <v>41508.5</v>
      </c>
      <c r="R47">
        <f ca="1">IFERROR(VLOOKUP(C47,'raw data'!$AZ$7:$BA$258,2,0),IF(TYPE(R46)=1,R46,0))</f>
        <v>31661.5</v>
      </c>
      <c r="S47">
        <f ca="1">IFERROR(VLOOKUP(C47,'raw data'!$BC$7:$BD$145,2,0),IF(TYPE(S46)=1,S46,0))</f>
        <v>32928</v>
      </c>
      <c r="T47">
        <f ca="1">IFERROR(VLOOKUP(C47,'raw data'!$BI$7:$BJ$257,2,0),IF(TYPE(T46)=1,T46,0))</f>
        <v>34219</v>
      </c>
      <c r="U47">
        <f ca="1">IFERROR(VLOOKUP(C47,'raw data'!$BL$7:$BM$248,2,0),IF(TYPE(U46)=1,U46,0))</f>
        <v>24430</v>
      </c>
      <c r="V47">
        <f ca="1">IFERROR(VLOOKUP(C47,'raw data'!$BR$7:$BS$258,2,0),IF(TYPE(V46)=1,V46,0))</f>
        <v>11796.9</v>
      </c>
      <c r="W47">
        <f ca="1">IFERROR(VLOOKUP(C47,'raw data'!$BU$7:$BV$257,2,0),IF(TYPE(W46)=1,W46,0))</f>
        <v>32937.9</v>
      </c>
      <c r="X47">
        <f ca="1">IFERROR(VLOOKUP(C47,'raw data'!$BU$7:$BV$257,2,0),IF(TYPE(X46)=1,X46,0))</f>
        <v>32937.9</v>
      </c>
      <c r="Y47">
        <f ca="1">IFERROR(VLOOKUP(C47,'raw data'!$CD$7:$CE$258,2,0),IF(TYPE(Y46)=1,Y46,0))</f>
        <v>26801.5</v>
      </c>
    </row>
    <row r="48" spans="3:25">
      <c r="C48" s="2">
        <v>37955</v>
      </c>
      <c r="D48">
        <f>IFERROR(VLOOKUP(C48,'raw data'!$A$7:$B$201,2,0),IF(TYPE(D47)=1,D47,0))</f>
        <v>420360</v>
      </c>
      <c r="E48">
        <f>IFERROR(VLOOKUP(C48,'raw data'!$D$7:$E$259,2,0),IF(TYPE(E47)=1,E47,0))</f>
        <v>623784</v>
      </c>
      <c r="F48">
        <f>IFERROR(VLOOKUP(C48,'raw data'!$G$7:$H$166,2,0),IF(TYPE(F47)=1,F47,0))</f>
        <v>64900</v>
      </c>
      <c r="G48">
        <f>IFERROR(VLOOKUP(C48,'raw data'!$J$7:$K$258,2,0),IF(TYPE(G47)=1,G47,0))</f>
        <v>19626</v>
      </c>
      <c r="H48">
        <f>IFERROR(VLOOKUP(C48,'raw data'!$M$7:$N$211,2,0),IF(TYPE(H47)=1,H47,0))</f>
        <v>202800</v>
      </c>
      <c r="I48">
        <f ca="1">IFERROR(VLOOKUP(C48,'raw data'!$P$7:$Q$199,2,0),IF(TYPE(I47)=1,I47,0))</f>
        <v>150339</v>
      </c>
      <c r="J48">
        <f ca="1">IFERROR(VLOOKUP(C48,'raw data'!$S$7:$T$204,2,0),IF(TYPE(J47)=1,J47,0))</f>
        <v>54075</v>
      </c>
      <c r="K48">
        <f ca="1">IFERROR(VLOOKUP(C48,'raw data'!$V$7:$W$259,2,0),IF(TYPE(K47)=1,K47,0))</f>
        <v>114100</v>
      </c>
      <c r="L48">
        <f ca="1">IFERROR(VLOOKUP(C48,'raw data'!$Y$7:$Z$189,2,0),IF(TYPE(L47)=1,L47,0))</f>
        <v>398764</v>
      </c>
      <c r="M48">
        <f ca="1">IFERROR(VLOOKUP(C48,'raw data'!$AH$7:$AI$162,2,0),IF(TYPE(M47)=1,M47,0))</f>
        <v>192979</v>
      </c>
      <c r="N48">
        <f ca="1">IFERROR(VLOOKUP(C48,'raw data'!$AN$7:$AO$200,2,0),IF(TYPE(N47)=1,N47,0))</f>
        <v>53646</v>
      </c>
      <c r="O48">
        <f ca="1">IFERROR(VLOOKUP(C48,'raw data'!$AQ$7:$AR$254,2,0),IF(TYPE(O47)=1,O47,0))</f>
        <v>31482</v>
      </c>
      <c r="P48">
        <f ca="1">IFERROR(VLOOKUP(C48,'raw data'!$AT$7:$AU$183,2,0),IF(TYPE(P47)=1,P47,0))</f>
        <v>17679.2</v>
      </c>
      <c r="Q48">
        <f ca="1">IFERROR(VLOOKUP(C48,'raw data'!$AW$7:$AX$258,2,0),IF(TYPE(Q47)=1,Q47,0))</f>
        <v>41838.400000000001</v>
      </c>
      <c r="R48">
        <f ca="1">IFERROR(VLOOKUP(C48,'raw data'!$AZ$7:$BA$258,2,0),IF(TYPE(R47)=1,R47,0))</f>
        <v>31945.1</v>
      </c>
      <c r="S48">
        <f ca="1">IFERROR(VLOOKUP(C48,'raw data'!$BC$7:$BD$145,2,0),IF(TYPE(S47)=1,S47,0))</f>
        <v>32928</v>
      </c>
      <c r="T48">
        <f ca="1">IFERROR(VLOOKUP(C48,'raw data'!$BI$7:$BJ$257,2,0),IF(TYPE(T47)=1,T47,0))</f>
        <v>35334</v>
      </c>
      <c r="U48">
        <f ca="1">IFERROR(VLOOKUP(C48,'raw data'!$BL$7:$BM$248,2,0),IF(TYPE(U47)=1,U47,0))</f>
        <v>24450</v>
      </c>
      <c r="V48">
        <f ca="1">IFERROR(VLOOKUP(C48,'raw data'!$BR$7:$BS$258,2,0),IF(TYPE(V47)=1,V47,0))</f>
        <v>12530.7</v>
      </c>
      <c r="W48">
        <f ca="1">IFERROR(VLOOKUP(C48,'raw data'!$BU$7:$BV$257,2,0),IF(TYPE(W47)=1,W47,0))</f>
        <v>33016.199999999997</v>
      </c>
      <c r="X48">
        <f ca="1">IFERROR(VLOOKUP(C48,'raw data'!$BU$7:$BV$257,2,0),IF(TYPE(X47)=1,X47,0))</f>
        <v>33016.199999999997</v>
      </c>
      <c r="Y48">
        <f ca="1">IFERROR(VLOOKUP(C48,'raw data'!$CD$7:$CE$258,2,0),IF(TYPE(Y47)=1,Y47,0))</f>
        <v>27859.8</v>
      </c>
    </row>
    <row r="49" spans="3:25">
      <c r="C49" s="2">
        <v>37986</v>
      </c>
      <c r="D49">
        <f>IFERROR(VLOOKUP(C49,'raw data'!$A$7:$B$201,2,0),IF(TYPE(D48)=1,D48,0))</f>
        <v>403250</v>
      </c>
      <c r="E49">
        <f>IFERROR(VLOOKUP(C49,'raw data'!$D$7:$E$259,2,0),IF(TYPE(E48)=1,E48,0))</f>
        <v>652790</v>
      </c>
      <c r="F49">
        <f>IFERROR(VLOOKUP(C49,'raw data'!$G$7:$H$166,2,0),IF(TYPE(F48)=1,F48,0))</f>
        <v>77800</v>
      </c>
      <c r="G49">
        <f>IFERROR(VLOOKUP(C49,'raw data'!$J$7:$K$258,2,0),IF(TYPE(G48)=1,G48,0))</f>
        <v>17662</v>
      </c>
      <c r="H49">
        <f>IFERROR(VLOOKUP(C49,'raw data'!$M$7:$N$211,2,0),IF(TYPE(H48)=1,H48,0))</f>
        <v>206630</v>
      </c>
      <c r="I49">
        <f ca="1">IFERROR(VLOOKUP(C49,'raw data'!$P$7:$Q$199,2,0),IF(TYPE(I48)=1,I48,0))</f>
        <v>155352</v>
      </c>
      <c r="J49">
        <f ca="1">IFERROR(VLOOKUP(C49,'raw data'!$S$7:$T$204,2,0),IF(TYPE(J48)=1,J48,0))</f>
        <v>49254</v>
      </c>
      <c r="K49">
        <f ca="1">IFERROR(VLOOKUP(C49,'raw data'!$V$7:$W$259,2,0),IF(TYPE(K48)=1,K48,0))</f>
        <v>118400</v>
      </c>
      <c r="L49">
        <f ca="1">IFERROR(VLOOKUP(C49,'raw data'!$Y$7:$Z$189,2,0),IF(TYPE(L48)=1,L48,0))</f>
        <v>440073</v>
      </c>
      <c r="M49">
        <f ca="1">IFERROR(VLOOKUP(C49,'raw data'!$AH$7:$AI$162,2,0),IF(TYPE(M48)=1,M48,0))</f>
        <v>188173</v>
      </c>
      <c r="N49">
        <f ca="1">IFERROR(VLOOKUP(C49,'raw data'!$AN$7:$AO$200,2,0),IF(TYPE(N48)=1,N48,0))</f>
        <v>56086</v>
      </c>
      <c r="O49">
        <f ca="1">IFERROR(VLOOKUP(C49,'raw data'!$AQ$7:$AR$254,2,0),IF(TYPE(O48)=1,O48,0))</f>
        <v>32942</v>
      </c>
      <c r="P49">
        <f ca="1">IFERROR(VLOOKUP(C49,'raw data'!$AT$7:$AU$183,2,0),IF(TYPE(P48)=1,P48,0))</f>
        <v>18309.8</v>
      </c>
      <c r="Q49">
        <f ca="1">IFERROR(VLOOKUP(C49,'raw data'!$AW$7:$AX$258,2,0),IF(TYPE(Q48)=1,Q48,0))</f>
        <v>42772.4</v>
      </c>
      <c r="R49">
        <f ca="1">IFERROR(VLOOKUP(C49,'raw data'!$AZ$7:$BA$258,2,0),IF(TYPE(R48)=1,R48,0))</f>
        <v>31724.9</v>
      </c>
      <c r="S49">
        <f ca="1">IFERROR(VLOOKUP(C49,'raw data'!$BC$7:$BD$145,2,0),IF(TYPE(S48)=1,S48,0))</f>
        <v>33639</v>
      </c>
      <c r="T49">
        <f ca="1">IFERROR(VLOOKUP(C49,'raw data'!$BI$7:$BJ$257,2,0),IF(TYPE(T48)=1,T48,0))</f>
        <v>36004</v>
      </c>
      <c r="U49">
        <f ca="1">IFERROR(VLOOKUP(C49,'raw data'!$BL$7:$BM$248,2,0),IF(TYPE(U48)=1,U48,0))</f>
        <v>25780</v>
      </c>
      <c r="V49">
        <f ca="1">IFERROR(VLOOKUP(C49,'raw data'!$BR$7:$BS$258,2,0),IF(TYPE(V48)=1,V48,0))</f>
        <v>13144.8</v>
      </c>
      <c r="W49">
        <f ca="1">IFERROR(VLOOKUP(C49,'raw data'!$BU$7:$BV$257,2,0),IF(TYPE(W48)=1,W48,0))</f>
        <v>35890.199999999997</v>
      </c>
      <c r="X49">
        <f ca="1">IFERROR(VLOOKUP(C49,'raw data'!$BU$7:$BV$257,2,0),IF(TYPE(X48)=1,X48,0))</f>
        <v>35890.199999999997</v>
      </c>
      <c r="Y49">
        <f ca="1">IFERROR(VLOOKUP(C49,'raw data'!$CD$7:$CE$258,2,0),IF(TYPE(Y48)=1,Y48,0))</f>
        <v>28645.4</v>
      </c>
    </row>
    <row r="50" spans="3:25">
      <c r="C50" s="2">
        <v>38017</v>
      </c>
      <c r="D50">
        <f>IFERROR(VLOOKUP(C50,'raw data'!$A$7:$B$201,2,0),IF(TYPE(D49)=1,D49,0))</f>
        <v>415720</v>
      </c>
      <c r="E50">
        <f>IFERROR(VLOOKUP(C50,'raw data'!$D$7:$E$259,2,0),IF(TYPE(E49)=1,E49,0))</f>
        <v>720945</v>
      </c>
      <c r="F50">
        <f>IFERROR(VLOOKUP(C50,'raw data'!$G$7:$H$166,2,0),IF(TYPE(F49)=1,F49,0))</f>
        <v>77800</v>
      </c>
      <c r="G50">
        <f>IFERROR(VLOOKUP(C50,'raw data'!$J$7:$K$258,2,0),IF(TYPE(G49)=1,G49,0))</f>
        <v>19196</v>
      </c>
      <c r="H50">
        <f>IFERROR(VLOOKUP(C50,'raw data'!$M$7:$N$211,2,0),IF(TYPE(H49)=1,H49,0))</f>
        <v>214930</v>
      </c>
      <c r="I50">
        <f ca="1">IFERROR(VLOOKUP(C50,'raw data'!$P$7:$Q$199,2,0),IF(TYPE(I49)=1,I49,0))</f>
        <v>157450</v>
      </c>
      <c r="J50">
        <f ca="1">IFERROR(VLOOKUP(C50,'raw data'!$S$7:$T$204,2,0),IF(TYPE(J49)=1,J49,0))</f>
        <v>49254</v>
      </c>
      <c r="K50">
        <f ca="1">IFERROR(VLOOKUP(C50,'raw data'!$V$7:$W$259,2,0),IF(TYPE(K49)=1,K49,0))</f>
        <v>123600</v>
      </c>
      <c r="L50">
        <f ca="1">IFERROR(VLOOKUP(C50,'raw data'!$Y$7:$Z$189,2,0),IF(TYPE(L49)=1,L49,0))</f>
        <v>440073</v>
      </c>
      <c r="M50">
        <f ca="1">IFERROR(VLOOKUP(C50,'raw data'!$AH$7:$AI$162,2,0),IF(TYPE(M49)=1,M49,0))</f>
        <v>191847</v>
      </c>
      <c r="N50">
        <f ca="1">IFERROR(VLOOKUP(C50,'raw data'!$AN$7:$AO$200,2,0),IF(TYPE(N49)=1,N49,0))</f>
        <v>56086</v>
      </c>
      <c r="O50">
        <f ca="1">IFERROR(VLOOKUP(C50,'raw data'!$AQ$7:$AR$254,2,0),IF(TYPE(O49)=1,O49,0))</f>
        <v>33129</v>
      </c>
      <c r="P50">
        <f ca="1">IFERROR(VLOOKUP(C50,'raw data'!$AT$7:$AU$183,2,0),IF(TYPE(P49)=1,P49,0))</f>
        <v>18481.3</v>
      </c>
      <c r="Q50">
        <f ca="1">IFERROR(VLOOKUP(C50,'raw data'!$AW$7:$AX$258,2,0),IF(TYPE(Q49)=1,Q49,0))</f>
        <v>45597.599999999999</v>
      </c>
      <c r="R50">
        <f ca="1">IFERROR(VLOOKUP(C50,'raw data'!$AZ$7:$BA$258,2,0),IF(TYPE(R49)=1,R49,0))</f>
        <v>34828.1</v>
      </c>
      <c r="S50">
        <f ca="1">IFERROR(VLOOKUP(C50,'raw data'!$BC$7:$BD$145,2,0),IF(TYPE(S49)=1,S49,0))</f>
        <v>33639</v>
      </c>
      <c r="T50">
        <f ca="1">IFERROR(VLOOKUP(C50,'raw data'!$BI$7:$BJ$257,2,0),IF(TYPE(T49)=1,T49,0))</f>
        <v>33813</v>
      </c>
      <c r="U50">
        <f ca="1">IFERROR(VLOOKUP(C50,'raw data'!$BL$7:$BM$248,2,0),IF(TYPE(U49)=1,U49,0))</f>
        <v>25500</v>
      </c>
      <c r="V50">
        <f ca="1">IFERROR(VLOOKUP(C50,'raw data'!$BR$7:$BS$258,2,0),IF(TYPE(V49)=1,V49,0))</f>
        <v>13335.9</v>
      </c>
      <c r="W50">
        <f ca="1">IFERROR(VLOOKUP(C50,'raw data'!$BU$7:$BV$257,2,0),IF(TYPE(W49)=1,W49,0))</f>
        <v>35930.400000000001</v>
      </c>
      <c r="X50">
        <f ca="1">IFERROR(VLOOKUP(C50,'raw data'!$BU$7:$BV$257,2,0),IF(TYPE(X49)=1,X49,0))</f>
        <v>35930.400000000001</v>
      </c>
      <c r="Y50">
        <f ca="1">IFERROR(VLOOKUP(C50,'raw data'!$CD$7:$CE$258,2,0),IF(TYPE(Y49)=1,Y49,0))</f>
        <v>27547.1</v>
      </c>
    </row>
    <row r="51" spans="3:25">
      <c r="C51" s="2">
        <v>38046</v>
      </c>
      <c r="D51">
        <f>IFERROR(VLOOKUP(C51,'raw data'!$A$7:$B$201,2,0),IF(TYPE(D50)=1,D50,0))</f>
        <v>426640</v>
      </c>
      <c r="E51">
        <f>IFERROR(VLOOKUP(C51,'raw data'!$D$7:$E$259,2,0),IF(TYPE(E50)=1,E50,0))</f>
        <v>756593</v>
      </c>
      <c r="F51">
        <f>IFERROR(VLOOKUP(C51,'raw data'!$G$7:$H$166,2,0),IF(TYPE(F50)=1,F50,0))</f>
        <v>77800</v>
      </c>
      <c r="G51">
        <f>IFERROR(VLOOKUP(C51,'raw data'!$J$7:$K$258,2,0),IF(TYPE(G50)=1,G50,0))</f>
        <v>18996</v>
      </c>
      <c r="H51">
        <f>IFERROR(VLOOKUP(C51,'raw data'!$M$7:$N$211,2,0),IF(TYPE(H50)=1,H50,0))</f>
        <v>224800</v>
      </c>
      <c r="I51">
        <f ca="1">IFERROR(VLOOKUP(C51,'raw data'!$P$7:$Q$199,2,0),IF(TYPE(I50)=1,I50,0))</f>
        <v>163007</v>
      </c>
      <c r="J51">
        <f ca="1">IFERROR(VLOOKUP(C51,'raw data'!$S$7:$T$204,2,0),IF(TYPE(J50)=1,J50,0))</f>
        <v>49254</v>
      </c>
      <c r="K51">
        <f ca="1">IFERROR(VLOOKUP(C51,'raw data'!$V$7:$W$259,2,0),IF(TYPE(K50)=1,K50,0))</f>
        <v>123500</v>
      </c>
      <c r="L51">
        <f ca="1">IFERROR(VLOOKUP(C51,'raw data'!$Y$7:$Z$189,2,0),IF(TYPE(L50)=1,L50,0))</f>
        <v>440073</v>
      </c>
      <c r="M51">
        <f ca="1">IFERROR(VLOOKUP(C51,'raw data'!$AH$7:$AI$162,2,0),IF(TYPE(M50)=1,M50,0))</f>
        <v>180834</v>
      </c>
      <c r="N51">
        <f ca="1">IFERROR(VLOOKUP(C51,'raw data'!$AN$7:$AO$200,2,0),IF(TYPE(N50)=1,N50,0))</f>
        <v>56086</v>
      </c>
      <c r="O51">
        <f ca="1">IFERROR(VLOOKUP(C51,'raw data'!$AQ$7:$AR$254,2,0),IF(TYPE(O50)=1,O50,0))</f>
        <v>34377</v>
      </c>
      <c r="P51">
        <f ca="1">IFERROR(VLOOKUP(C51,'raw data'!$AT$7:$AU$183,2,0),IF(TYPE(P50)=1,P50,0))</f>
        <v>19012.5</v>
      </c>
      <c r="Q51">
        <f ca="1">IFERROR(VLOOKUP(C51,'raw data'!$AW$7:$AX$258,2,0),IF(TYPE(Q50)=1,Q50,0))</f>
        <v>47105.3</v>
      </c>
      <c r="R51">
        <f ca="1">IFERROR(VLOOKUP(C51,'raw data'!$AZ$7:$BA$258,2,0),IF(TYPE(R50)=1,R50,0))</f>
        <v>35466.800000000003</v>
      </c>
      <c r="S51">
        <f ca="1">IFERROR(VLOOKUP(C51,'raw data'!$BC$7:$BD$145,2,0),IF(TYPE(S50)=1,S50,0))</f>
        <v>33639</v>
      </c>
      <c r="T51">
        <f ca="1">IFERROR(VLOOKUP(C51,'raw data'!$BI$7:$BJ$257,2,0),IF(TYPE(T50)=1,T50,0))</f>
        <v>32522</v>
      </c>
      <c r="U51">
        <f ca="1">IFERROR(VLOOKUP(C51,'raw data'!$BL$7:$BM$248,2,0),IF(TYPE(U50)=1,U50,0))</f>
        <v>25750</v>
      </c>
      <c r="V51">
        <f ca="1">IFERROR(VLOOKUP(C51,'raw data'!$BR$7:$BS$258,2,0),IF(TYPE(V50)=1,V50,0))</f>
        <v>13455</v>
      </c>
      <c r="W51">
        <f ca="1">IFERROR(VLOOKUP(C51,'raw data'!$BU$7:$BV$257,2,0),IF(TYPE(W50)=1,W50,0))</f>
        <v>39367.1</v>
      </c>
      <c r="X51">
        <f ca="1">IFERROR(VLOOKUP(C51,'raw data'!$BU$7:$BV$257,2,0),IF(TYPE(X50)=1,X50,0))</f>
        <v>39367.1</v>
      </c>
      <c r="Y51">
        <f ca="1">IFERROR(VLOOKUP(C51,'raw data'!$CD$7:$CE$258,2,0),IF(TYPE(Y50)=1,Y50,0))</f>
        <v>27585.1</v>
      </c>
    </row>
    <row r="52" spans="3:25">
      <c r="C52" s="2">
        <v>38077</v>
      </c>
      <c r="D52">
        <f>IFERROR(VLOOKUP(C52,'raw data'!$A$7:$B$201,2,0),IF(TYPE(D51)=1,D51,0))</f>
        <v>439820</v>
      </c>
      <c r="E52">
        <f>IFERROR(VLOOKUP(C52,'raw data'!$D$7:$E$259,2,0),IF(TYPE(E51)=1,E51,0))</f>
        <v>806019</v>
      </c>
      <c r="F52">
        <f>IFERROR(VLOOKUP(C52,'raw data'!$G$7:$H$166,2,0),IF(TYPE(F51)=1,F51,0))</f>
        <v>83700</v>
      </c>
      <c r="G52">
        <f>IFERROR(VLOOKUP(C52,'raw data'!$J$7:$K$258,2,0),IF(TYPE(G51)=1,G51,0))</f>
        <v>17373</v>
      </c>
      <c r="H52">
        <f>IFERROR(VLOOKUP(C52,'raw data'!$M$7:$N$211,2,0),IF(TYPE(H51)=1,H51,0))</f>
        <v>226520</v>
      </c>
      <c r="I52">
        <f ca="1">IFERROR(VLOOKUP(C52,'raw data'!$P$7:$Q$199,2,0),IF(TYPE(I51)=1,I51,0))</f>
        <v>163507</v>
      </c>
      <c r="J52">
        <f ca="1">IFERROR(VLOOKUP(C52,'raw data'!$S$7:$T$204,2,0),IF(TYPE(J51)=1,J51,0))</f>
        <v>51606</v>
      </c>
      <c r="K52">
        <f ca="1">IFERROR(VLOOKUP(C52,'raw data'!$V$7:$W$259,2,0),IF(TYPE(K51)=1,K51,0))</f>
        <v>123800</v>
      </c>
      <c r="L52">
        <f ca="1">IFERROR(VLOOKUP(C52,'raw data'!$Y$7:$Z$189,2,0),IF(TYPE(L51)=1,L51,0))</f>
        <v>474699</v>
      </c>
      <c r="M52">
        <f ca="1">IFERROR(VLOOKUP(C52,'raw data'!$AH$7:$AI$162,2,0),IF(TYPE(M51)=1,M51,0))</f>
        <v>176765</v>
      </c>
      <c r="N52">
        <f ca="1">IFERROR(VLOOKUP(C52,'raw data'!$AN$7:$AO$200,2,0),IF(TYPE(N51)=1,N51,0))</f>
        <v>58406</v>
      </c>
      <c r="O52">
        <f ca="1">IFERROR(VLOOKUP(C52,'raw data'!$AQ$7:$AR$254,2,0),IF(TYPE(O51)=1,O51,0))</f>
        <v>33758</v>
      </c>
      <c r="P52">
        <f ca="1">IFERROR(VLOOKUP(C52,'raw data'!$AT$7:$AU$183,2,0),IF(TYPE(P51)=1,P51,0))</f>
        <v>19400.099999999999</v>
      </c>
      <c r="Q52">
        <f ca="1">IFERROR(VLOOKUP(C52,'raw data'!$AW$7:$AX$258,2,0),IF(TYPE(Q51)=1,Q51,0))</f>
        <v>49328.2</v>
      </c>
      <c r="R52">
        <f ca="1">IFERROR(VLOOKUP(C52,'raw data'!$AZ$7:$BA$258,2,0),IF(TYPE(R51)=1,R51,0))</f>
        <v>34444.9</v>
      </c>
      <c r="S52">
        <f ca="1">IFERROR(VLOOKUP(C52,'raw data'!$BC$7:$BD$145,2,0),IF(TYPE(S51)=1,S51,0))</f>
        <v>32552</v>
      </c>
      <c r="T52">
        <f ca="1">IFERROR(VLOOKUP(C52,'raw data'!$BI$7:$BJ$257,2,0),IF(TYPE(T51)=1,T51,0))</f>
        <v>33539</v>
      </c>
      <c r="U52">
        <f ca="1">IFERROR(VLOOKUP(C52,'raw data'!$BL$7:$BM$248,2,0),IF(TYPE(U51)=1,U51,0))</f>
        <v>26160</v>
      </c>
      <c r="V52">
        <f ca="1">IFERROR(VLOOKUP(C52,'raw data'!$BR$7:$BS$258,2,0),IF(TYPE(V51)=1,V51,0))</f>
        <v>13378.4</v>
      </c>
      <c r="W52">
        <f ca="1">IFERROR(VLOOKUP(C52,'raw data'!$BU$7:$BV$257,2,0),IF(TYPE(W51)=1,W51,0))</f>
        <v>38679.4</v>
      </c>
      <c r="X52">
        <f ca="1">IFERROR(VLOOKUP(C52,'raw data'!$BU$7:$BV$257,2,0),IF(TYPE(X51)=1,X51,0))</f>
        <v>38679.4</v>
      </c>
      <c r="Y52">
        <f ca="1">IFERROR(VLOOKUP(C52,'raw data'!$CD$7:$CE$258,2,0),IF(TYPE(Y51)=1,Y51,0))</f>
        <v>29519.3</v>
      </c>
    </row>
    <row r="53" spans="3:25">
      <c r="C53" s="2">
        <v>38107</v>
      </c>
      <c r="D53">
        <f>IFERROR(VLOOKUP(C53,'raw data'!$A$7:$B$201,2,0),IF(TYPE(D52)=1,D52,0))</f>
        <v>449020</v>
      </c>
      <c r="E53">
        <f>IFERROR(VLOOKUP(C53,'raw data'!$D$7:$E$259,2,0),IF(TYPE(E52)=1,E52,0))</f>
        <v>795474</v>
      </c>
      <c r="F53">
        <f>IFERROR(VLOOKUP(C53,'raw data'!$G$7:$H$166,2,0),IF(TYPE(F52)=1,F52,0))</f>
        <v>82700</v>
      </c>
      <c r="G53">
        <f>IFERROR(VLOOKUP(C53,'raw data'!$J$7:$K$258,2,0),IF(TYPE(G52)=1,G52,0))</f>
        <v>17972</v>
      </c>
      <c r="H53">
        <f>IFERROR(VLOOKUP(C53,'raw data'!$M$7:$N$211,2,0),IF(TYPE(H52)=1,H52,0))</f>
        <v>227660</v>
      </c>
      <c r="I53">
        <f ca="1">IFERROR(VLOOKUP(C53,'raw data'!$P$7:$Q$199,2,0),IF(TYPE(I52)=1,I52,0))</f>
        <v>163635</v>
      </c>
      <c r="J53">
        <f ca="1">IFERROR(VLOOKUP(C53,'raw data'!$S$7:$T$204,2,0),IF(TYPE(J52)=1,J52,0))</f>
        <v>50484</v>
      </c>
      <c r="K53">
        <f ca="1">IFERROR(VLOOKUP(C53,'raw data'!$V$7:$W$259,2,0),IF(TYPE(K52)=1,K52,0))</f>
        <v>122100</v>
      </c>
      <c r="L53">
        <f ca="1">IFERROR(VLOOKUP(C53,'raw data'!$Y$7:$Z$189,2,0),IF(TYPE(L52)=1,L52,0))</f>
        <v>501429</v>
      </c>
      <c r="M53">
        <f ca="1">IFERROR(VLOOKUP(C53,'raw data'!$AH$7:$AI$162,2,0),IF(TYPE(M52)=1,M52,0))</f>
        <v>177030</v>
      </c>
      <c r="N53">
        <f ca="1">IFERROR(VLOOKUP(C53,'raw data'!$AN$7:$AO$200,2,0),IF(TYPE(N52)=1,N52,0))</f>
        <v>58394</v>
      </c>
      <c r="O53">
        <f ca="1">IFERROR(VLOOKUP(C53,'raw data'!$AQ$7:$AR$254,2,0),IF(TYPE(O52)=1,O52,0))</f>
        <v>33859</v>
      </c>
      <c r="P53">
        <f ca="1">IFERROR(VLOOKUP(C53,'raw data'!$AT$7:$AU$183,2,0),IF(TYPE(P52)=1,P52,0))</f>
        <v>19206</v>
      </c>
      <c r="Q53">
        <f ca="1">IFERROR(VLOOKUP(C53,'raw data'!$AW$7:$AX$258,2,0),IF(TYPE(Q52)=1,Q52,0))</f>
        <v>51428</v>
      </c>
      <c r="R53">
        <f ca="1">IFERROR(VLOOKUP(C53,'raw data'!$AZ$7:$BA$258,2,0),IF(TYPE(R52)=1,R52,0))</f>
        <v>33440.199999999997</v>
      </c>
      <c r="S53">
        <f ca="1">IFERROR(VLOOKUP(C53,'raw data'!$BC$7:$BD$145,2,0),IF(TYPE(S52)=1,S52,0))</f>
        <v>33717</v>
      </c>
      <c r="T53">
        <f ca="1">IFERROR(VLOOKUP(C53,'raw data'!$BI$7:$BJ$257,2,0),IF(TYPE(T52)=1,T52,0))</f>
        <v>34077</v>
      </c>
      <c r="U53">
        <f ca="1">IFERROR(VLOOKUP(C53,'raw data'!$BL$7:$BM$248,2,0),IF(TYPE(U52)=1,U52,0))</f>
        <v>26660</v>
      </c>
      <c r="V53">
        <f ca="1">IFERROR(VLOOKUP(C53,'raw data'!$BR$7:$BS$258,2,0),IF(TYPE(V52)=1,V52,0))</f>
        <v>14139.6</v>
      </c>
      <c r="W53">
        <f ca="1">IFERROR(VLOOKUP(C53,'raw data'!$BU$7:$BV$257,2,0),IF(TYPE(W52)=1,W52,0))</f>
        <v>38915.599999999999</v>
      </c>
      <c r="X53">
        <f ca="1">IFERROR(VLOOKUP(C53,'raw data'!$BU$7:$BV$257,2,0),IF(TYPE(X52)=1,X52,0))</f>
        <v>38915.599999999999</v>
      </c>
      <c r="Y53">
        <f ca="1">IFERROR(VLOOKUP(C53,'raw data'!$CD$7:$CE$258,2,0),IF(TYPE(Y52)=1,Y52,0))</f>
        <v>28222.9</v>
      </c>
    </row>
    <row r="54" spans="3:25">
      <c r="C54" s="2">
        <v>38138</v>
      </c>
      <c r="D54">
        <f>IFERROR(VLOOKUP(C54,'raw data'!$A$7:$B$201,2,0),IF(TYPE(D53)=1,D53,0))</f>
        <v>458560</v>
      </c>
      <c r="E54">
        <f>IFERROR(VLOOKUP(C54,'raw data'!$D$7:$E$259,2,0),IF(TYPE(E53)=1,E53,0))</f>
        <v>797149</v>
      </c>
      <c r="F54">
        <f>IFERROR(VLOOKUP(C54,'raw data'!$G$7:$H$166,2,0),IF(TYPE(F53)=1,F53,0))</f>
        <v>83200</v>
      </c>
      <c r="G54">
        <f>IFERROR(VLOOKUP(C54,'raw data'!$J$7:$K$258,2,0),IF(TYPE(G53)=1,G53,0))</f>
        <v>19002</v>
      </c>
      <c r="H54">
        <f>IFERROR(VLOOKUP(C54,'raw data'!$M$7:$N$211,2,0),IF(TYPE(H53)=1,H53,0))</f>
        <v>229000</v>
      </c>
      <c r="I54">
        <f ca="1">IFERROR(VLOOKUP(C54,'raw data'!$P$7:$Q$199,2,0),IF(TYPE(I53)=1,I53,0))</f>
        <v>166543</v>
      </c>
      <c r="J54">
        <f ca="1">IFERROR(VLOOKUP(C54,'raw data'!$S$7:$T$204,2,0),IF(TYPE(J53)=1,J53,0))</f>
        <v>50540</v>
      </c>
      <c r="K54">
        <f ca="1">IFERROR(VLOOKUP(C54,'raw data'!$V$7:$W$259,2,0),IF(TYPE(K53)=1,K53,0))</f>
        <v>120100</v>
      </c>
      <c r="L54">
        <f ca="1">IFERROR(VLOOKUP(C54,'raw data'!$Y$7:$Z$189,2,0),IF(TYPE(L53)=1,L53,0))</f>
        <v>518926</v>
      </c>
      <c r="M54">
        <f ca="1">IFERROR(VLOOKUP(C54,'raw data'!$AH$7:$AI$162,2,0),IF(TYPE(M53)=1,M53,0))</f>
        <v>177136</v>
      </c>
      <c r="N54">
        <f ca="1">IFERROR(VLOOKUP(C54,'raw data'!$AN$7:$AO$200,2,0),IF(TYPE(N53)=1,N53,0))</f>
        <v>58482</v>
      </c>
      <c r="O54">
        <f ca="1">IFERROR(VLOOKUP(C54,'raw data'!$AQ$7:$AR$254,2,0),IF(TYPE(O53)=1,O53,0))</f>
        <v>34343</v>
      </c>
      <c r="P54">
        <f ca="1">IFERROR(VLOOKUP(C54,'raw data'!$AT$7:$AU$183,2,0),IF(TYPE(P53)=1,P53,0))</f>
        <v>19919.599999999999</v>
      </c>
      <c r="Q54">
        <f ca="1">IFERROR(VLOOKUP(C54,'raw data'!$AW$7:$AX$258,2,0),IF(TYPE(Q53)=1,Q53,0))</f>
        <v>51957.2</v>
      </c>
      <c r="R54">
        <f ca="1">IFERROR(VLOOKUP(C54,'raw data'!$AZ$7:$BA$258,2,0),IF(TYPE(R53)=1,R53,0))</f>
        <v>34431.800000000003</v>
      </c>
      <c r="S54">
        <f ca="1">IFERROR(VLOOKUP(C54,'raw data'!$BC$7:$BD$145,2,0),IF(TYPE(S53)=1,S53,0))</f>
        <v>33058</v>
      </c>
      <c r="T54">
        <f ca="1">IFERROR(VLOOKUP(C54,'raw data'!$BI$7:$BJ$257,2,0),IF(TYPE(T53)=1,T53,0))</f>
        <v>35423</v>
      </c>
      <c r="U54">
        <f ca="1">IFERROR(VLOOKUP(C54,'raw data'!$BL$7:$BM$248,2,0),IF(TYPE(U53)=1,U53,0))</f>
        <v>26190</v>
      </c>
      <c r="V54">
        <f ca="1">IFERROR(VLOOKUP(C54,'raw data'!$BR$7:$BS$258,2,0),IF(TYPE(V53)=1,V53,0))</f>
        <v>15063.4</v>
      </c>
      <c r="W54">
        <f ca="1">IFERROR(VLOOKUP(C54,'raw data'!$BU$7:$BV$257,2,0),IF(TYPE(W53)=1,W53,0))</f>
        <v>35963.1</v>
      </c>
      <c r="X54">
        <f ca="1">IFERROR(VLOOKUP(C54,'raw data'!$BU$7:$BV$257,2,0),IF(TYPE(X53)=1,X53,0))</f>
        <v>35963.1</v>
      </c>
      <c r="Y54">
        <f ca="1">IFERROR(VLOOKUP(C54,'raw data'!$CD$7:$CE$258,2,0),IF(TYPE(Y53)=1,Y53,0))</f>
        <v>28935.1</v>
      </c>
    </row>
    <row r="55" spans="3:25">
      <c r="C55" s="2">
        <v>38168</v>
      </c>
      <c r="D55">
        <f>IFERROR(VLOOKUP(C55,'raw data'!$A$7:$B$201,2,0),IF(TYPE(D54)=1,D54,0))</f>
        <v>470640</v>
      </c>
      <c r="E55">
        <f>IFERROR(VLOOKUP(C55,'raw data'!$D$7:$E$259,2,0),IF(TYPE(E54)=1,E54,0))</f>
        <v>798613</v>
      </c>
      <c r="F55">
        <f>IFERROR(VLOOKUP(C55,'raw data'!$G$7:$H$166,2,0),IF(TYPE(F54)=1,F54,0))</f>
        <v>87400</v>
      </c>
      <c r="G55">
        <f>IFERROR(VLOOKUP(C55,'raw data'!$J$7:$K$258,2,0),IF(TYPE(G54)=1,G54,0))</f>
        <v>17814</v>
      </c>
      <c r="H55">
        <f>IFERROR(VLOOKUP(C55,'raw data'!$M$7:$N$211,2,0),IF(TYPE(H54)=1,H54,0))</f>
        <v>230090</v>
      </c>
      <c r="I55">
        <f ca="1">IFERROR(VLOOKUP(C55,'raw data'!$P$7:$Q$199,2,0),IF(TYPE(I54)=1,I54,0))</f>
        <v>167030</v>
      </c>
      <c r="J55">
        <f ca="1">IFERROR(VLOOKUP(C55,'raw data'!$S$7:$T$204,2,0),IF(TYPE(J54)=1,J54,0))</f>
        <v>49796</v>
      </c>
      <c r="K55">
        <f ca="1">IFERROR(VLOOKUP(C55,'raw data'!$V$7:$W$259,2,0),IF(TYPE(K54)=1,K54,0))</f>
        <v>120800</v>
      </c>
      <c r="L55">
        <f ca="1">IFERROR(VLOOKUP(C55,'raw data'!$Y$7:$Z$189,2,0),IF(TYPE(L54)=1,L54,0))</f>
        <v>523851</v>
      </c>
      <c r="M55">
        <f ca="1">IFERROR(VLOOKUP(C55,'raw data'!$AH$7:$AI$162,2,0),IF(TYPE(M54)=1,M54,0))</f>
        <v>179002</v>
      </c>
      <c r="N55">
        <f ca="1">IFERROR(VLOOKUP(C55,'raw data'!$AN$7:$AO$200,2,0),IF(TYPE(N54)=1,N54,0))</f>
        <v>58407</v>
      </c>
      <c r="O55">
        <f ca="1">IFERROR(VLOOKUP(C55,'raw data'!$AQ$7:$AR$254,2,0),IF(TYPE(O54)=1,O54,0))</f>
        <v>34753</v>
      </c>
      <c r="P55">
        <f ca="1">IFERROR(VLOOKUP(C55,'raw data'!$AT$7:$AU$183,2,0),IF(TYPE(P54)=1,P54,0))</f>
        <v>20104.3</v>
      </c>
      <c r="Q55">
        <f ca="1">IFERROR(VLOOKUP(C55,'raw data'!$AW$7:$AX$258,2,0),IF(TYPE(Q54)=1,Q54,0))</f>
        <v>51955</v>
      </c>
      <c r="R55">
        <f ca="1">IFERROR(VLOOKUP(C55,'raw data'!$AZ$7:$BA$258,2,0),IF(TYPE(R54)=1,R54,0))</f>
        <v>34191.5</v>
      </c>
      <c r="S55">
        <f ca="1">IFERROR(VLOOKUP(C55,'raw data'!$BC$7:$BD$145,2,0),IF(TYPE(S54)=1,S54,0))</f>
        <v>32374</v>
      </c>
      <c r="T55">
        <f ca="1">IFERROR(VLOOKUP(C55,'raw data'!$BI$7:$BJ$257,2,0),IF(TYPE(T54)=1,T54,0))</f>
        <v>35514</v>
      </c>
      <c r="U55">
        <f ca="1">IFERROR(VLOOKUP(C55,'raw data'!$BL$7:$BM$248,2,0),IF(TYPE(U54)=1,U54,0))</f>
        <v>25710</v>
      </c>
      <c r="V55">
        <f ca="1">IFERROR(VLOOKUP(C55,'raw data'!$BR$7:$BS$258,2,0),IF(TYPE(V54)=1,V54,0))</f>
        <v>15810</v>
      </c>
      <c r="W55">
        <f ca="1">IFERROR(VLOOKUP(C55,'raw data'!$BU$7:$BV$257,2,0),IF(TYPE(W54)=1,W54,0))</f>
        <v>38980.9</v>
      </c>
      <c r="X55">
        <f ca="1">IFERROR(VLOOKUP(C55,'raw data'!$BU$7:$BV$257,2,0),IF(TYPE(X54)=1,X54,0))</f>
        <v>38980.9</v>
      </c>
      <c r="Y55">
        <f ca="1">IFERROR(VLOOKUP(C55,'raw data'!$CD$7:$CE$258,2,0),IF(TYPE(Y54)=1,Y54,0))</f>
        <v>28654</v>
      </c>
    </row>
    <row r="56" spans="3:25">
      <c r="C56" s="2">
        <v>38199</v>
      </c>
      <c r="D56">
        <f>IFERROR(VLOOKUP(C56,'raw data'!$A$7:$B$201,2,0),IF(TYPE(D55)=1,D55,0))</f>
        <v>482980</v>
      </c>
      <c r="E56">
        <f>IFERROR(VLOOKUP(C56,'raw data'!$D$7:$E$259,2,0),IF(TYPE(E55)=1,E55,0))</f>
        <v>800059</v>
      </c>
      <c r="F56">
        <f>IFERROR(VLOOKUP(C56,'raw data'!$G$7:$H$166,2,0),IF(TYPE(F55)=1,F55,0))</f>
        <v>87400</v>
      </c>
      <c r="G56">
        <f>IFERROR(VLOOKUP(C56,'raw data'!$J$7:$K$258,2,0),IF(TYPE(G55)=1,G55,0))</f>
        <v>18125</v>
      </c>
      <c r="H56">
        <f>IFERROR(VLOOKUP(C56,'raw data'!$M$7:$N$211,2,0),IF(TYPE(H55)=1,H55,0))</f>
        <v>230400</v>
      </c>
      <c r="I56">
        <f ca="1">IFERROR(VLOOKUP(C56,'raw data'!$P$7:$Q$199,2,0),IF(TYPE(I55)=1,I55,0))</f>
        <v>168006</v>
      </c>
      <c r="J56">
        <f ca="1">IFERROR(VLOOKUP(C56,'raw data'!$S$7:$T$204,2,0),IF(TYPE(J55)=1,J55,0))</f>
        <v>49796</v>
      </c>
      <c r="K56">
        <f ca="1">IFERROR(VLOOKUP(C56,'raw data'!$V$7:$W$259,2,0),IF(TYPE(K55)=1,K55,0))</f>
        <v>118300</v>
      </c>
      <c r="L56">
        <f ca="1">IFERROR(VLOOKUP(C56,'raw data'!$Y$7:$Z$189,2,0),IF(TYPE(L55)=1,L55,0))</f>
        <v>523851</v>
      </c>
      <c r="M56">
        <f ca="1">IFERROR(VLOOKUP(C56,'raw data'!$AH$7:$AI$162,2,0),IF(TYPE(M55)=1,M55,0))</f>
        <v>178185</v>
      </c>
      <c r="N56">
        <f ca="1">IFERROR(VLOOKUP(C56,'raw data'!$AN$7:$AO$200,2,0),IF(TYPE(N55)=1,N55,0))</f>
        <v>58407</v>
      </c>
      <c r="O56">
        <f ca="1">IFERROR(VLOOKUP(C56,'raw data'!$AQ$7:$AR$254,2,0),IF(TYPE(O55)=1,O55,0))</f>
        <v>35582</v>
      </c>
      <c r="P56">
        <f ca="1">IFERROR(VLOOKUP(C56,'raw data'!$AT$7:$AU$183,2,0),IF(TYPE(P55)=1,P55,0))</f>
        <v>20716.3</v>
      </c>
      <c r="Q56">
        <f ca="1">IFERROR(VLOOKUP(C56,'raw data'!$AW$7:$AX$258,2,0),IF(TYPE(Q55)=1,Q55,0))</f>
        <v>52422.2</v>
      </c>
      <c r="R56">
        <f ca="1">IFERROR(VLOOKUP(C56,'raw data'!$AZ$7:$BA$258,2,0),IF(TYPE(R55)=1,R55,0))</f>
        <v>33795.699999999997</v>
      </c>
      <c r="S56">
        <f ca="1">IFERROR(VLOOKUP(C56,'raw data'!$BC$7:$BD$145,2,0),IF(TYPE(S55)=1,S55,0))</f>
        <v>32374</v>
      </c>
      <c r="T56">
        <f ca="1">IFERROR(VLOOKUP(C56,'raw data'!$BI$7:$BJ$257,2,0),IF(TYPE(T55)=1,T55,0))</f>
        <v>35279</v>
      </c>
      <c r="U56">
        <f ca="1">IFERROR(VLOOKUP(C56,'raw data'!$BL$7:$BM$248,2,0),IF(TYPE(U55)=1,U55,0))</f>
        <v>25840</v>
      </c>
      <c r="V56">
        <f ca="1">IFERROR(VLOOKUP(C56,'raw data'!$BR$7:$BS$258,2,0),IF(TYPE(V55)=1,V55,0))</f>
        <v>16305.7</v>
      </c>
      <c r="W56">
        <f ca="1">IFERROR(VLOOKUP(C56,'raw data'!$BU$7:$BV$257,2,0),IF(TYPE(W55)=1,W55,0))</f>
        <v>40487.9</v>
      </c>
      <c r="X56">
        <f ca="1">IFERROR(VLOOKUP(C56,'raw data'!$BU$7:$BV$257,2,0),IF(TYPE(X55)=1,X55,0))</f>
        <v>40487.9</v>
      </c>
      <c r="Y56">
        <f ca="1">IFERROR(VLOOKUP(C56,'raw data'!$CD$7:$CE$258,2,0),IF(TYPE(Y55)=1,Y55,0))</f>
        <v>28752.5</v>
      </c>
    </row>
    <row r="57" spans="3:25">
      <c r="C57" s="2">
        <v>38230</v>
      </c>
      <c r="D57">
        <f>IFERROR(VLOOKUP(C57,'raw data'!$A$7:$B$201,2,0),IF(TYPE(D56)=1,D56,0))</f>
        <v>496170</v>
      </c>
      <c r="E57">
        <f>IFERROR(VLOOKUP(C57,'raw data'!$D$7:$E$259,2,0),IF(TYPE(E56)=1,E56,0))</f>
        <v>808372</v>
      </c>
      <c r="F57">
        <f>IFERROR(VLOOKUP(C57,'raw data'!$G$7:$H$166,2,0),IF(TYPE(F56)=1,F56,0))</f>
        <v>88800</v>
      </c>
      <c r="G57">
        <f>IFERROR(VLOOKUP(C57,'raw data'!$J$7:$K$258,2,0),IF(TYPE(G56)=1,G56,0))</f>
        <v>18417</v>
      </c>
      <c r="H57">
        <f>IFERROR(VLOOKUP(C57,'raw data'!$M$7:$N$211,2,0),IF(TYPE(H56)=1,H56,0))</f>
        <v>231610</v>
      </c>
      <c r="I57">
        <f ca="1">IFERROR(VLOOKUP(C57,'raw data'!$P$7:$Q$199,2,0),IF(TYPE(I56)=1,I56,0))</f>
        <v>170492</v>
      </c>
      <c r="J57">
        <f ca="1">IFERROR(VLOOKUP(C57,'raw data'!$S$7:$T$204,2,0),IF(TYPE(J56)=1,J56,0))</f>
        <v>49654</v>
      </c>
      <c r="K57">
        <f ca="1">IFERROR(VLOOKUP(C57,'raw data'!$V$7:$W$259,2,0),IF(TYPE(K56)=1,K56,0))</f>
        <v>118500</v>
      </c>
      <c r="L57">
        <f ca="1">IFERROR(VLOOKUP(C57,'raw data'!$Y$7:$Z$189,2,0),IF(TYPE(L56)=1,L56,0))</f>
        <v>519139</v>
      </c>
      <c r="M57">
        <f ca="1">IFERROR(VLOOKUP(C57,'raw data'!$AH$7:$AI$162,2,0),IF(TYPE(M56)=1,M56,0))</f>
        <v>174110</v>
      </c>
      <c r="N57">
        <f ca="1">IFERROR(VLOOKUP(C57,'raw data'!$AN$7:$AO$200,2,0),IF(TYPE(N56)=1,N56,0))</f>
        <v>57591</v>
      </c>
      <c r="O57">
        <f ca="1">IFERROR(VLOOKUP(C57,'raw data'!$AQ$7:$AR$254,2,0),IF(TYPE(O56)=1,O56,0))</f>
        <v>36735</v>
      </c>
      <c r="P57">
        <f ca="1">IFERROR(VLOOKUP(C57,'raw data'!$AT$7:$AU$183,2,0),IF(TYPE(P56)=1,P56,0))</f>
        <v>20576.7</v>
      </c>
      <c r="Q57">
        <f ca="1">IFERROR(VLOOKUP(C57,'raw data'!$AW$7:$AX$258,2,0),IF(TYPE(Q56)=1,Q56,0))</f>
        <v>52637</v>
      </c>
      <c r="R57">
        <f ca="1">IFERROR(VLOOKUP(C57,'raw data'!$AZ$7:$BA$258,2,0),IF(TYPE(R56)=1,R56,0))</f>
        <v>34720.9</v>
      </c>
      <c r="S57">
        <f ca="1">IFERROR(VLOOKUP(C57,'raw data'!$BC$7:$BD$145,2,0),IF(TYPE(S56)=1,S56,0))</f>
        <v>33624</v>
      </c>
      <c r="T57">
        <f ca="1">IFERROR(VLOOKUP(C57,'raw data'!$BI$7:$BJ$257,2,0),IF(TYPE(T56)=1,T56,0))</f>
        <v>35618</v>
      </c>
      <c r="U57">
        <f ca="1">IFERROR(VLOOKUP(C57,'raw data'!$BL$7:$BM$248,2,0),IF(TYPE(U56)=1,U56,0))</f>
        <v>25660</v>
      </c>
      <c r="V57">
        <f ca="1">IFERROR(VLOOKUP(C57,'raw data'!$BR$7:$BS$258,2,0),IF(TYPE(V56)=1,V56,0))</f>
        <v>16383</v>
      </c>
      <c r="W57">
        <f ca="1">IFERROR(VLOOKUP(C57,'raw data'!$BU$7:$BV$257,2,0),IF(TYPE(W56)=1,W56,0))</f>
        <v>38694.300000000003</v>
      </c>
      <c r="X57">
        <f ca="1">IFERROR(VLOOKUP(C57,'raw data'!$BU$7:$BV$257,2,0),IF(TYPE(X56)=1,X56,0))</f>
        <v>38694.300000000003</v>
      </c>
      <c r="Y57">
        <f ca="1">IFERROR(VLOOKUP(C57,'raw data'!$CD$7:$CE$258,2,0),IF(TYPE(Y56)=1,Y56,0))</f>
        <v>28851.7</v>
      </c>
    </row>
    <row r="58" spans="3:25">
      <c r="C58" s="2">
        <v>38260</v>
      </c>
      <c r="D58">
        <f>IFERROR(VLOOKUP(C58,'raw data'!$A$7:$B$201,2,0),IF(TYPE(D57)=1,D57,0))</f>
        <v>514540</v>
      </c>
      <c r="E58">
        <f>IFERROR(VLOOKUP(C58,'raw data'!$D$7:$E$259,2,0),IF(TYPE(E57)=1,E57,0))</f>
        <v>811165</v>
      </c>
      <c r="F58">
        <f>IFERROR(VLOOKUP(C58,'raw data'!$G$7:$H$166,2,0),IF(TYPE(F57)=1,F57,0))</f>
        <v>94300</v>
      </c>
      <c r="G58">
        <f>IFERROR(VLOOKUP(C58,'raw data'!$J$7:$K$258,2,0),IF(TYPE(G57)=1,G57,0))</f>
        <v>18425</v>
      </c>
      <c r="H58">
        <f>IFERROR(VLOOKUP(C58,'raw data'!$M$7:$N$211,2,0),IF(TYPE(H57)=1,H57,0))</f>
        <v>233010</v>
      </c>
      <c r="I58">
        <f ca="1">IFERROR(VLOOKUP(C58,'raw data'!$P$7:$Q$199,2,0),IF(TYPE(I57)=1,I57,0))</f>
        <v>174448</v>
      </c>
      <c r="J58">
        <f ca="1">IFERROR(VLOOKUP(C58,'raw data'!$S$7:$T$204,2,0),IF(TYPE(J57)=1,J57,0))</f>
        <v>49503</v>
      </c>
      <c r="K58">
        <f ca="1">IFERROR(VLOOKUP(C58,'raw data'!$V$7:$W$259,2,0),IF(TYPE(K57)=1,K57,0))</f>
        <v>118400</v>
      </c>
      <c r="L58">
        <f ca="1">IFERROR(VLOOKUP(C58,'raw data'!$Y$7:$Z$189,2,0),IF(TYPE(L57)=1,L57,0))</f>
        <v>520619</v>
      </c>
      <c r="M58">
        <f ca="1">IFERROR(VLOOKUP(C58,'raw data'!$AH$7:$AI$162,2,0),IF(TYPE(M57)=1,M57,0))</f>
        <v>176661</v>
      </c>
      <c r="N58">
        <f ca="1">IFERROR(VLOOKUP(C58,'raw data'!$AN$7:$AO$200,2,0),IF(TYPE(N57)=1,N57,0))</f>
        <v>57242</v>
      </c>
      <c r="O58">
        <f ca="1">IFERROR(VLOOKUP(C58,'raw data'!$AQ$7:$AR$254,2,0),IF(TYPE(O57)=1,O57,0))</f>
        <v>37397</v>
      </c>
      <c r="P58">
        <f ca="1">IFERROR(VLOOKUP(C58,'raw data'!$AT$7:$AU$183,2,0),IF(TYPE(P57)=1,P57,0))</f>
        <v>21524.799999999999</v>
      </c>
      <c r="Q58">
        <f ca="1">IFERROR(VLOOKUP(C58,'raw data'!$AW$7:$AX$258,2,0),IF(TYPE(Q57)=1,Q57,0))</f>
        <v>55030.5</v>
      </c>
      <c r="R58">
        <f ca="1">IFERROR(VLOOKUP(C58,'raw data'!$AZ$7:$BA$258,2,0),IF(TYPE(R57)=1,R57,0))</f>
        <v>34475.800000000003</v>
      </c>
      <c r="S58">
        <f ca="1">IFERROR(VLOOKUP(C58,'raw data'!$BC$7:$BD$145,2,0),IF(TYPE(S57)=1,S57,0))</f>
        <v>34236</v>
      </c>
      <c r="T58">
        <f ca="1">IFERROR(VLOOKUP(C58,'raw data'!$BI$7:$BJ$257,2,0),IF(TYPE(T57)=1,T57,0))</f>
        <v>35976</v>
      </c>
      <c r="U58">
        <f ca="1">IFERROR(VLOOKUP(C58,'raw data'!$BL$7:$BM$248,2,0),IF(TYPE(U57)=1,U57,0))</f>
        <v>25840</v>
      </c>
      <c r="V58">
        <f ca="1">IFERROR(VLOOKUP(C58,'raw data'!$BR$7:$BS$258,2,0),IF(TYPE(V57)=1,V57,0))</f>
        <v>16523.400000000001</v>
      </c>
      <c r="W58">
        <f ca="1">IFERROR(VLOOKUP(C58,'raw data'!$BU$7:$BV$257,2,0),IF(TYPE(W57)=1,W57,0))</f>
        <v>37840</v>
      </c>
      <c r="X58">
        <f ca="1">IFERROR(VLOOKUP(C58,'raw data'!$BU$7:$BV$257,2,0),IF(TYPE(X57)=1,X57,0))</f>
        <v>37840</v>
      </c>
      <c r="Y58">
        <f ca="1">IFERROR(VLOOKUP(C58,'raw data'!$CD$7:$CE$258,2,0),IF(TYPE(Y57)=1,Y57,0))</f>
        <v>29614.799999999999</v>
      </c>
    </row>
    <row r="59" spans="3:25">
      <c r="C59" s="2">
        <v>38291</v>
      </c>
      <c r="D59">
        <f>IFERROR(VLOOKUP(C59,'raw data'!$A$7:$B$201,2,0),IF(TYPE(D58)=1,D58,0))</f>
        <v>542440</v>
      </c>
      <c r="E59">
        <f>IFERROR(VLOOKUP(C59,'raw data'!$D$7:$E$259,2,0),IF(TYPE(E58)=1,E58,0))</f>
        <v>817670</v>
      </c>
      <c r="F59">
        <f>IFERROR(VLOOKUP(C59,'raw data'!$G$7:$H$166,2,0),IF(TYPE(F58)=1,F58,0))</f>
        <v>94300</v>
      </c>
      <c r="G59">
        <f>IFERROR(VLOOKUP(C59,'raw data'!$J$7:$K$258,2,0),IF(TYPE(G58)=1,G58,0))</f>
        <v>23134</v>
      </c>
      <c r="H59">
        <f>IFERROR(VLOOKUP(C59,'raw data'!$M$7:$N$211,2,0),IF(TYPE(H58)=1,H58,0))</f>
        <v>235030</v>
      </c>
      <c r="I59">
        <f ca="1">IFERROR(VLOOKUP(C59,'raw data'!$P$7:$Q$199,2,0),IF(TYPE(I58)=1,I58,0))</f>
        <v>178388</v>
      </c>
      <c r="J59">
        <f ca="1">IFERROR(VLOOKUP(C59,'raw data'!$S$7:$T$204,2,0),IF(TYPE(J58)=1,J58,0))</f>
        <v>49503</v>
      </c>
      <c r="K59">
        <f ca="1">IFERROR(VLOOKUP(C59,'raw data'!$V$7:$W$259,2,0),IF(TYPE(K58)=1,K58,0))</f>
        <v>119500</v>
      </c>
      <c r="L59">
        <f ca="1">IFERROR(VLOOKUP(C59,'raw data'!$Y$7:$Z$189,2,0),IF(TYPE(L58)=1,L58,0))</f>
        <v>520619</v>
      </c>
      <c r="M59">
        <f ca="1">IFERROR(VLOOKUP(C59,'raw data'!$AH$7:$AI$162,2,0),IF(TYPE(M58)=1,M58,0))</f>
        <v>178147</v>
      </c>
      <c r="N59">
        <f ca="1">IFERROR(VLOOKUP(C59,'raw data'!$AN$7:$AO$200,2,0),IF(TYPE(N58)=1,N58,0))</f>
        <v>57242</v>
      </c>
      <c r="O59">
        <f ca="1">IFERROR(VLOOKUP(C59,'raw data'!$AQ$7:$AR$254,2,0),IF(TYPE(O58)=1,O58,0))</f>
        <v>39412</v>
      </c>
      <c r="P59">
        <f ca="1">IFERROR(VLOOKUP(C59,'raw data'!$AT$7:$AU$183,2,0),IF(TYPE(P58)=1,P58,0))</f>
        <v>21908</v>
      </c>
      <c r="Q59">
        <f ca="1">IFERROR(VLOOKUP(C59,'raw data'!$AW$7:$AX$258,2,0),IF(TYPE(Q58)=1,Q58,0))</f>
        <v>57644.6</v>
      </c>
      <c r="R59">
        <f ca="1">IFERROR(VLOOKUP(C59,'raw data'!$AZ$7:$BA$258,2,0),IF(TYPE(R58)=1,R58,0))</f>
        <v>33326.5</v>
      </c>
      <c r="S59">
        <f ca="1">IFERROR(VLOOKUP(C59,'raw data'!$BC$7:$BD$145,2,0),IF(TYPE(S58)=1,S58,0))</f>
        <v>34236</v>
      </c>
      <c r="T59">
        <f ca="1">IFERROR(VLOOKUP(C59,'raw data'!$BI$7:$BJ$257,2,0),IF(TYPE(T58)=1,T58,0))</f>
        <v>36397</v>
      </c>
      <c r="U59">
        <f ca="1">IFERROR(VLOOKUP(C59,'raw data'!$BL$7:$BM$248,2,0),IF(TYPE(U58)=1,U58,0))</f>
        <v>25620</v>
      </c>
      <c r="V59">
        <f ca="1">IFERROR(VLOOKUP(C59,'raw data'!$BR$7:$BS$258,2,0),IF(TYPE(V58)=1,V58,0))</f>
        <v>16864</v>
      </c>
      <c r="W59">
        <f ca="1">IFERROR(VLOOKUP(C59,'raw data'!$BU$7:$BV$257,2,0),IF(TYPE(W58)=1,W58,0))</f>
        <v>38247.9</v>
      </c>
      <c r="X59">
        <f ca="1">IFERROR(VLOOKUP(C59,'raw data'!$BU$7:$BV$257,2,0),IF(TYPE(X58)=1,X58,0))</f>
        <v>38247.9</v>
      </c>
      <c r="Y59">
        <f ca="1">IFERROR(VLOOKUP(C59,'raw data'!$CD$7:$CE$258,2,0),IF(TYPE(Y58)=1,Y58,0))</f>
        <v>31598.400000000001</v>
      </c>
    </row>
    <row r="60" spans="3:25">
      <c r="C60" s="2">
        <v>38321</v>
      </c>
      <c r="D60">
        <f>IFERROR(VLOOKUP(C60,'raw data'!$A$7:$B$201,2,0),IF(TYPE(D59)=1,D59,0))</f>
        <v>573880</v>
      </c>
      <c r="E60">
        <f>IFERROR(VLOOKUP(C60,'raw data'!$D$7:$E$259,2,0),IF(TYPE(E59)=1,E59,0))</f>
        <v>819141</v>
      </c>
      <c r="F60">
        <f>IFERROR(VLOOKUP(C60,'raw data'!$G$7:$H$166,2,0),IF(TYPE(F59)=1,F59,0))</f>
        <v>117100</v>
      </c>
      <c r="G60">
        <f>IFERROR(VLOOKUP(C60,'raw data'!$J$7:$K$258,2,0),IF(TYPE(G59)=1,G59,0))</f>
        <v>19473</v>
      </c>
      <c r="H60">
        <f>IFERROR(VLOOKUP(C60,'raw data'!$M$7:$N$211,2,0),IF(TYPE(H59)=1,H59,0))</f>
        <v>239130</v>
      </c>
      <c r="I60">
        <f ca="1">IFERROR(VLOOKUP(C60,'raw data'!$P$7:$Q$199,2,0),IF(TYPE(I59)=1,I59,0))</f>
        <v>192602</v>
      </c>
      <c r="J60">
        <f ca="1">IFERROR(VLOOKUP(C60,'raw data'!$S$7:$T$204,2,0),IF(TYPE(J59)=1,J59,0))</f>
        <v>50119</v>
      </c>
      <c r="K60">
        <f ca="1">IFERROR(VLOOKUP(C60,'raw data'!$V$7:$W$259,2,0),IF(TYPE(K59)=1,K59,0))</f>
        <v>121500</v>
      </c>
      <c r="L60">
        <f ca="1">IFERROR(VLOOKUP(C60,'raw data'!$Y$7:$Z$189,2,0),IF(TYPE(L59)=1,L59,0))</f>
        <v>545801</v>
      </c>
      <c r="M60">
        <f ca="1">IFERROR(VLOOKUP(C60,'raw data'!$AH$7:$AI$162,2,0),IF(TYPE(M59)=1,M59,0))</f>
        <v>180812</v>
      </c>
      <c r="N60">
        <f ca="1">IFERROR(VLOOKUP(C60,'raw data'!$AN$7:$AO$200,2,0),IF(TYPE(N59)=1,N59,0))</f>
        <v>58738</v>
      </c>
      <c r="O60">
        <f ca="1">IFERROR(VLOOKUP(C60,'raw data'!$AQ$7:$AR$254,2,0),IF(TYPE(O59)=1,O59,0))</f>
        <v>41360</v>
      </c>
      <c r="P60">
        <f ca="1">IFERROR(VLOOKUP(C60,'raw data'!$AT$7:$AU$183,2,0),IF(TYPE(P59)=1,P59,0))</f>
        <v>23228.3</v>
      </c>
      <c r="Q60">
        <f ca="1">IFERROR(VLOOKUP(C60,'raw data'!$AW$7:$AX$258,2,0),IF(TYPE(Q59)=1,Q59,0))</f>
        <v>61196.2</v>
      </c>
      <c r="R60">
        <f ca="1">IFERROR(VLOOKUP(C60,'raw data'!$AZ$7:$BA$258,2,0),IF(TYPE(R59)=1,R59,0))</f>
        <v>35024</v>
      </c>
      <c r="S60">
        <f ca="1">IFERROR(VLOOKUP(C60,'raw data'!$BC$7:$BD$145,2,0),IF(TYPE(S59)=1,S59,0))</f>
        <v>35649</v>
      </c>
      <c r="T60">
        <f ca="1">IFERROR(VLOOKUP(C60,'raw data'!$BI$7:$BJ$257,2,0),IF(TYPE(T59)=1,T59,0))</f>
        <v>37437</v>
      </c>
      <c r="U60">
        <f ca="1">IFERROR(VLOOKUP(C60,'raw data'!$BL$7:$BM$248,2,0),IF(TYPE(U59)=1,U59,0))</f>
        <v>26850</v>
      </c>
      <c r="V60">
        <f ca="1">IFERROR(VLOOKUP(C60,'raw data'!$BR$7:$BS$258,2,0),IF(TYPE(V59)=1,V59,0))</f>
        <v>17314.099999999999</v>
      </c>
      <c r="W60">
        <f ca="1">IFERROR(VLOOKUP(C60,'raw data'!$BU$7:$BV$257,2,0),IF(TYPE(W59)=1,W59,0))</f>
        <v>42679</v>
      </c>
      <c r="X60">
        <f ca="1">IFERROR(VLOOKUP(C60,'raw data'!$BU$7:$BV$257,2,0),IF(TYPE(X59)=1,X59,0))</f>
        <v>42679</v>
      </c>
      <c r="Y60">
        <f ca="1">IFERROR(VLOOKUP(C60,'raw data'!$CD$7:$CE$258,2,0),IF(TYPE(Y59)=1,Y59,0))</f>
        <v>33411.599999999999</v>
      </c>
    </row>
    <row r="61" spans="3:25">
      <c r="C61" s="2">
        <v>38352</v>
      </c>
      <c r="D61">
        <f>IFERROR(VLOOKUP(C61,'raw data'!$A$7:$B$201,2,0),IF(TYPE(D60)=1,D60,0))</f>
        <v>609930</v>
      </c>
      <c r="E61">
        <f>IFERROR(VLOOKUP(C61,'raw data'!$D$7:$E$259,2,0),IF(TYPE(E60)=1,E60,0))</f>
        <v>824264</v>
      </c>
      <c r="F61">
        <f>IFERROR(VLOOKUP(C61,'raw data'!$G$7:$H$166,2,0),IF(TYPE(F60)=1,F60,0))</f>
        <v>124500</v>
      </c>
      <c r="G61">
        <f>IFERROR(VLOOKUP(C61,'raw data'!$J$7:$K$258,2,0),IF(TYPE(G60)=1,G60,0))</f>
        <v>23273</v>
      </c>
      <c r="H61">
        <f>IFERROR(VLOOKUP(C61,'raw data'!$M$7:$N$211,2,0),IF(TYPE(H60)=1,H60,0))</f>
        <v>241740</v>
      </c>
      <c r="I61">
        <f ca="1">IFERROR(VLOOKUP(C61,'raw data'!$P$7:$Q$199,2,0),IF(TYPE(I60)=1,I60,0))</f>
        <v>199066</v>
      </c>
      <c r="J61">
        <f ca="1">IFERROR(VLOOKUP(C61,'raw data'!$S$7:$T$204,2,0),IF(TYPE(J60)=1,J60,0))</f>
        <v>52782</v>
      </c>
      <c r="K61">
        <f ca="1">IFERROR(VLOOKUP(C61,'raw data'!$V$7:$W$259,2,0),IF(TYPE(K60)=1,K60,0))</f>
        <v>123600</v>
      </c>
      <c r="L61">
        <f ca="1">IFERROR(VLOOKUP(C61,'raw data'!$Y$7:$Z$189,2,0),IF(TYPE(L60)=1,L60,0))</f>
        <v>545466</v>
      </c>
      <c r="M61">
        <f ca="1">IFERROR(VLOOKUP(C61,'raw data'!$AH$7:$AI$162,2,0),IF(TYPE(M60)=1,M60,0))</f>
        <v>181196</v>
      </c>
      <c r="N61">
        <f ca="1">IFERROR(VLOOKUP(C61,'raw data'!$AN$7:$AO$200,2,0),IF(TYPE(N60)=1,N60,0))</f>
        <v>61496</v>
      </c>
      <c r="O61">
        <f ca="1">IFERROR(VLOOKUP(C61,'raw data'!$AQ$7:$AR$254,2,0),IF(TYPE(O60)=1,O60,0))</f>
        <v>43113</v>
      </c>
      <c r="P61">
        <f ca="1">IFERROR(VLOOKUP(C61,'raw data'!$AT$7:$AU$183,2,0),IF(TYPE(P60)=1,P60,0))</f>
        <v>24336.3</v>
      </c>
      <c r="Q61">
        <f ca="1">IFERROR(VLOOKUP(C61,'raw data'!$AW$7:$AX$258,2,0),IF(TYPE(Q60)=1,Q60,0))</f>
        <v>64905.9</v>
      </c>
      <c r="R61">
        <f ca="1">IFERROR(VLOOKUP(C61,'raw data'!$AZ$7:$BA$258,2,0),IF(TYPE(R60)=1,R60,0))</f>
        <v>34552.800000000003</v>
      </c>
      <c r="S61">
        <f ca="1">IFERROR(VLOOKUP(C61,'raw data'!$BC$7:$BD$145,2,0),IF(TYPE(S60)=1,S60,0))</f>
        <v>36006</v>
      </c>
      <c r="T61">
        <f ca="1">IFERROR(VLOOKUP(C61,'raw data'!$BI$7:$BJ$257,2,0),IF(TYPE(T60)=1,T60,0))</f>
        <v>38196</v>
      </c>
      <c r="U61">
        <f ca="1">IFERROR(VLOOKUP(C61,'raw data'!$BL$7:$BM$248,2,0),IF(TYPE(U60)=1,U60,0))</f>
        <v>26630</v>
      </c>
      <c r="V61">
        <f ca="1">IFERROR(VLOOKUP(C61,'raw data'!$BR$7:$BS$258,2,0),IF(TYPE(V60)=1,V60,0))</f>
        <v>18007.5</v>
      </c>
      <c r="W61">
        <f ca="1">IFERROR(VLOOKUP(C61,'raw data'!$BU$7:$BV$257,2,0),IF(TYPE(W60)=1,W60,0))</f>
        <v>43078.2</v>
      </c>
      <c r="X61">
        <f ca="1">IFERROR(VLOOKUP(C61,'raw data'!$BU$7:$BV$257,2,0),IF(TYPE(X60)=1,X60,0))</f>
        <v>43078.2</v>
      </c>
      <c r="Y61">
        <f ca="1">IFERROR(VLOOKUP(C61,'raw data'!$CD$7:$CE$258,2,0),IF(TYPE(Y60)=1,Y60,0))</f>
        <v>34081.699999999997</v>
      </c>
    </row>
    <row r="62" spans="3:25">
      <c r="C62" s="2">
        <v>38383</v>
      </c>
      <c r="D62">
        <f>IFERROR(VLOOKUP(C62,'raw data'!$A$7:$B$201,2,0),IF(TYPE(D61)=1,D61,0))</f>
        <v>623650</v>
      </c>
      <c r="E62">
        <f>IFERROR(VLOOKUP(C62,'raw data'!$D$7:$E$259,2,0),IF(TYPE(E61)=1,E61,0))</f>
        <v>821203</v>
      </c>
      <c r="F62">
        <f>IFERROR(VLOOKUP(C62,'raw data'!$G$7:$H$166,2,0),IF(TYPE(F61)=1,F61,0))</f>
        <v>128300</v>
      </c>
      <c r="G62">
        <f>IFERROR(VLOOKUP(C62,'raw data'!$J$7:$K$258,2,0),IF(TYPE(G61)=1,G61,0))</f>
        <v>94093.4</v>
      </c>
      <c r="H62">
        <f>IFERROR(VLOOKUP(C62,'raw data'!$M$7:$N$211,2,0),IF(TYPE(H61)=1,H61,0))</f>
        <v>242740</v>
      </c>
      <c r="I62">
        <f ca="1">IFERROR(VLOOKUP(C62,'raw data'!$P$7:$Q$199,2,0),IF(TYPE(I61)=1,I61,0))</f>
        <v>199699</v>
      </c>
      <c r="J62">
        <f ca="1">IFERROR(VLOOKUP(C62,'raw data'!$S$7:$T$204,2,0),IF(TYPE(J61)=1,J61,0))</f>
        <v>54038</v>
      </c>
      <c r="K62">
        <f ca="1">IFERROR(VLOOKUP(C62,'raw data'!$V$7:$W$259,2,0),IF(TYPE(K61)=1,K61,0))</f>
        <v>124700</v>
      </c>
      <c r="L62">
        <f ca="1">IFERROR(VLOOKUP(C62,'raw data'!$Y$7:$Z$189,2,0),IF(TYPE(L61)=1,L61,0))</f>
        <v>541643</v>
      </c>
      <c r="M62">
        <f ca="1">IFERROR(VLOOKUP(C62,'raw data'!$AH$7:$AI$162,2,0),IF(TYPE(M61)=1,M61,0))</f>
        <v>184235</v>
      </c>
      <c r="N62">
        <f ca="1">IFERROR(VLOOKUP(C62,'raw data'!$AN$7:$AO$200,2,0),IF(TYPE(N61)=1,N61,0))</f>
        <v>61781</v>
      </c>
      <c r="O62">
        <f ca="1">IFERROR(VLOOKUP(C62,'raw data'!$AQ$7:$AR$254,2,0),IF(TYPE(O61)=1,O61,0))</f>
        <v>42790</v>
      </c>
      <c r="P62">
        <f ca="1">IFERROR(VLOOKUP(C62,'raw data'!$AT$7:$AU$183,2,0),IF(TYPE(P61)=1,P61,0))</f>
        <v>24600</v>
      </c>
      <c r="Q62">
        <f ca="1">IFERROR(VLOOKUP(C62,'raw data'!$AW$7:$AX$258,2,0),IF(TYPE(Q61)=1,Q61,0))</f>
        <v>67839.199999999997</v>
      </c>
      <c r="R62">
        <f ca="1">IFERROR(VLOOKUP(C62,'raw data'!$AZ$7:$BA$258,2,0),IF(TYPE(R61)=1,R61,0))</f>
        <v>38800.199999999997</v>
      </c>
      <c r="S62">
        <f ca="1">IFERROR(VLOOKUP(C62,'raw data'!$BC$7:$BD$145,2,0),IF(TYPE(S61)=1,S61,0))</f>
        <v>37170</v>
      </c>
      <c r="T62">
        <f ca="1">IFERROR(VLOOKUP(C62,'raw data'!$BI$7:$BJ$257,2,0),IF(TYPE(T61)=1,T61,0))</f>
        <v>37531</v>
      </c>
      <c r="U62">
        <f ca="1">IFERROR(VLOOKUP(C62,'raw data'!$BL$7:$BM$248,2,0),IF(TYPE(U61)=1,U61,0))</f>
        <v>26700</v>
      </c>
      <c r="V62">
        <f ca="1">IFERROR(VLOOKUP(C62,'raw data'!$BR$7:$BS$258,2,0),IF(TYPE(V61)=1,V61,0))</f>
        <v>18543.5</v>
      </c>
      <c r="W62">
        <f ca="1">IFERROR(VLOOKUP(C62,'raw data'!$BU$7:$BV$257,2,0),IF(TYPE(W61)=1,W61,0))</f>
        <v>43646.1</v>
      </c>
      <c r="X62">
        <f ca="1">IFERROR(VLOOKUP(C62,'raw data'!$BU$7:$BV$257,2,0),IF(TYPE(X61)=1,X61,0))</f>
        <v>43646.1</v>
      </c>
      <c r="Y62">
        <f ca="1">IFERROR(VLOOKUP(C62,'raw data'!$CD$7:$CE$258,2,0),IF(TYPE(Y61)=1,Y61,0))</f>
        <v>32349</v>
      </c>
    </row>
    <row r="63" spans="3:25">
      <c r="C63" s="2">
        <v>38411</v>
      </c>
      <c r="D63">
        <f>IFERROR(VLOOKUP(C63,'raw data'!$A$7:$B$201,2,0),IF(TYPE(D62)=1,D62,0))</f>
        <v>642610</v>
      </c>
      <c r="E63">
        <f>IFERROR(VLOOKUP(C63,'raw data'!$D$7:$E$259,2,0),IF(TYPE(E62)=1,E62,0))</f>
        <v>820481</v>
      </c>
      <c r="F63">
        <f>IFERROR(VLOOKUP(C63,'raw data'!$G$7:$H$166,2,0),IF(TYPE(F62)=1,F62,0))</f>
        <v>132400</v>
      </c>
      <c r="G63">
        <f>IFERROR(VLOOKUP(C63,'raw data'!$J$7:$K$258,2,0),IF(TYPE(G62)=1,G62,0))</f>
        <v>94220.5</v>
      </c>
      <c r="H63">
        <f>IFERROR(VLOOKUP(C63,'raw data'!$M$7:$N$211,2,0),IF(TYPE(H62)=1,H62,0))</f>
        <v>246630</v>
      </c>
      <c r="I63">
        <f ca="1">IFERROR(VLOOKUP(C63,'raw data'!$P$7:$Q$199,2,0),IF(TYPE(I62)=1,I62,0))</f>
        <v>202162</v>
      </c>
      <c r="J63">
        <f ca="1">IFERROR(VLOOKUP(C63,'raw data'!$S$7:$T$204,2,0),IF(TYPE(J62)=1,J62,0))</f>
        <v>59017</v>
      </c>
      <c r="K63">
        <f ca="1">IFERROR(VLOOKUP(C63,'raw data'!$V$7:$W$259,2,0),IF(TYPE(K62)=1,K62,0))</f>
        <v>123900</v>
      </c>
      <c r="L63">
        <f ca="1">IFERROR(VLOOKUP(C63,'raw data'!$Y$7:$Z$189,2,0),IF(TYPE(L62)=1,L62,0))</f>
        <v>557436</v>
      </c>
      <c r="M63">
        <f ca="1">IFERROR(VLOOKUP(C63,'raw data'!$AH$7:$AI$162,2,0),IF(TYPE(M62)=1,M62,0))</f>
        <v>177222</v>
      </c>
      <c r="N63">
        <f ca="1">IFERROR(VLOOKUP(C63,'raw data'!$AN$7:$AO$200,2,0),IF(TYPE(N62)=1,N62,0))</f>
        <v>61368</v>
      </c>
      <c r="O63">
        <f ca="1">IFERROR(VLOOKUP(C63,'raw data'!$AQ$7:$AR$254,2,0),IF(TYPE(O62)=1,O62,0))</f>
        <v>44317</v>
      </c>
      <c r="P63">
        <f ca="1">IFERROR(VLOOKUP(C63,'raw data'!$AT$7:$AU$183,2,0),IF(TYPE(P62)=1,P62,0))</f>
        <v>25368.400000000001</v>
      </c>
      <c r="Q63">
        <f ca="1">IFERROR(VLOOKUP(C63,'raw data'!$AW$7:$AX$258,2,0),IF(TYPE(Q62)=1,Q62,0))</f>
        <v>70047</v>
      </c>
      <c r="R63">
        <f ca="1">IFERROR(VLOOKUP(C63,'raw data'!$AZ$7:$BA$258,2,0),IF(TYPE(R62)=1,R62,0))</f>
        <v>40330.300000000003</v>
      </c>
      <c r="S63">
        <f ca="1">IFERROR(VLOOKUP(C63,'raw data'!$BC$7:$BD$145,2,0),IF(TYPE(S62)=1,S62,0))</f>
        <v>36842</v>
      </c>
      <c r="T63">
        <f ca="1">IFERROR(VLOOKUP(C63,'raw data'!$BI$7:$BJ$257,2,0),IF(TYPE(T62)=1,T62,0))</f>
        <v>38241</v>
      </c>
      <c r="U63">
        <f ca="1">IFERROR(VLOOKUP(C63,'raw data'!$BL$7:$BM$248,2,0),IF(TYPE(U62)=1,U62,0))</f>
        <v>26750</v>
      </c>
      <c r="V63">
        <f ca="1">IFERROR(VLOOKUP(C63,'raw data'!$BR$7:$BS$258,2,0),IF(TYPE(V62)=1,V62,0))</f>
        <v>17464.900000000001</v>
      </c>
      <c r="W63">
        <f ca="1">IFERROR(VLOOKUP(C63,'raw data'!$BU$7:$BV$257,2,0),IF(TYPE(W62)=1,W62,0))</f>
        <v>45824.800000000003</v>
      </c>
      <c r="X63">
        <f ca="1">IFERROR(VLOOKUP(C63,'raw data'!$BU$7:$BV$257,2,0),IF(TYPE(X62)=1,X62,0))</f>
        <v>45824.800000000003</v>
      </c>
      <c r="Y63">
        <f ca="1">IFERROR(VLOOKUP(C63,'raw data'!$CD$7:$CE$258,2,0),IF(TYPE(Y62)=1,Y62,0))</f>
        <v>32311.5</v>
      </c>
    </row>
    <row r="64" spans="3:25">
      <c r="C64" s="2">
        <v>38442</v>
      </c>
      <c r="D64">
        <f>IFERROR(VLOOKUP(C64,'raw data'!$A$7:$B$201,2,0),IF(TYPE(D63)=1,D63,0))</f>
        <v>659140</v>
      </c>
      <c r="E64">
        <f>IFERROR(VLOOKUP(C64,'raw data'!$D$7:$E$259,2,0),IF(TYPE(E63)=1,E63,0))</f>
        <v>818555</v>
      </c>
      <c r="F64">
        <f>IFERROR(VLOOKUP(C64,'raw data'!$G$7:$H$166,2,0),IF(TYPE(F63)=1,F63,0))</f>
        <v>138900</v>
      </c>
      <c r="G64">
        <f>IFERROR(VLOOKUP(C64,'raw data'!$J$7:$K$258,2,0),IF(TYPE(G63)=1,G63,0))</f>
        <v>96524.3</v>
      </c>
      <c r="H64">
        <f>IFERROR(VLOOKUP(C64,'raw data'!$M$7:$N$211,2,0),IF(TYPE(H63)=1,H63,0))</f>
        <v>251150</v>
      </c>
      <c r="I64">
        <f ca="1">IFERROR(VLOOKUP(C64,'raw data'!$P$7:$Q$199,2,0),IF(TYPE(I63)=1,I63,0))</f>
        <v>205447</v>
      </c>
      <c r="J64">
        <f ca="1">IFERROR(VLOOKUP(C64,'raw data'!$S$7:$T$204,2,0),IF(TYPE(J63)=1,J63,0))</f>
        <v>61960</v>
      </c>
      <c r="K64">
        <f ca="1">IFERROR(VLOOKUP(C64,'raw data'!$V$7:$W$259,2,0),IF(TYPE(K63)=1,K63,0))</f>
        <v>122400</v>
      </c>
      <c r="L64">
        <f ca="1">IFERROR(VLOOKUP(C64,'raw data'!$Y$7:$Z$189,2,0),IF(TYPE(L63)=1,L63,0))</f>
        <v>592093</v>
      </c>
      <c r="M64">
        <f ca="1">IFERROR(VLOOKUP(C64,'raw data'!$AH$7:$AI$162,2,0),IF(TYPE(M63)=1,M63,0))</f>
        <v>175935</v>
      </c>
      <c r="N64">
        <f ca="1">IFERROR(VLOOKUP(C64,'raw data'!$AN$7:$AO$200,2,0),IF(TYPE(N63)=1,N63,0))</f>
        <v>61363</v>
      </c>
      <c r="O64">
        <f ca="1">IFERROR(VLOOKUP(C64,'raw data'!$AQ$7:$AR$254,2,0),IF(TYPE(O63)=1,O63,0))</f>
        <v>44690</v>
      </c>
      <c r="P64">
        <f ca="1">IFERROR(VLOOKUP(C64,'raw data'!$AT$7:$AU$183,2,0),IF(TYPE(P63)=1,P63,0))</f>
        <v>26408.2</v>
      </c>
      <c r="Q64">
        <f ca="1">IFERROR(VLOOKUP(C64,'raw data'!$AW$7:$AX$258,2,0),IF(TYPE(Q63)=1,Q63,0))</f>
        <v>70718.399999999994</v>
      </c>
      <c r="R64">
        <f ca="1">IFERROR(VLOOKUP(C64,'raw data'!$AZ$7:$BA$258,2,0),IF(TYPE(R63)=1,R63,0))</f>
        <v>36057.699999999997</v>
      </c>
      <c r="S64">
        <f ca="1">IFERROR(VLOOKUP(C64,'raw data'!$BC$7:$BD$145,2,0),IF(TYPE(S63)=1,S63,0))</f>
        <v>37999.599999999999</v>
      </c>
      <c r="T64">
        <f ca="1">IFERROR(VLOOKUP(C64,'raw data'!$BI$7:$BJ$257,2,0),IF(TYPE(T63)=1,T63,0))</f>
        <v>39312</v>
      </c>
      <c r="U64">
        <f ca="1">IFERROR(VLOOKUP(C64,'raw data'!$BL$7:$BM$248,2,0),IF(TYPE(U63)=1,U63,0))</f>
        <v>26700</v>
      </c>
      <c r="V64">
        <f ca="1">IFERROR(VLOOKUP(C64,'raw data'!$BR$7:$BS$258,2,0),IF(TYPE(V63)=1,V63,0))</f>
        <v>17119.900000000001</v>
      </c>
      <c r="W64">
        <f ca="1">IFERROR(VLOOKUP(C64,'raw data'!$BU$7:$BV$257,2,0),IF(TYPE(W63)=1,W63,0))</f>
        <v>41970.1</v>
      </c>
      <c r="X64">
        <f ca="1">IFERROR(VLOOKUP(C64,'raw data'!$BU$7:$BV$257,2,0),IF(TYPE(X63)=1,X63,0))</f>
        <v>41970.1</v>
      </c>
      <c r="Y64">
        <f ca="1">IFERROR(VLOOKUP(C64,'raw data'!$CD$7:$CE$258,2,0),IF(TYPE(Y63)=1,Y63,0))</f>
        <v>33493.5</v>
      </c>
    </row>
    <row r="65" spans="3:25">
      <c r="C65" s="2">
        <v>38472</v>
      </c>
      <c r="D65">
        <f>IFERROR(VLOOKUP(C65,'raw data'!$A$7:$B$201,2,0),IF(TYPE(D64)=1,D64,0))</f>
        <v>670800</v>
      </c>
      <c r="E65">
        <f>IFERROR(VLOOKUP(C65,'raw data'!$D$7:$E$259,2,0),IF(TYPE(E64)=1,E64,0))</f>
        <v>824207</v>
      </c>
      <c r="F65">
        <f>IFERROR(VLOOKUP(C65,'raw data'!$G$7:$H$166,2,0),IF(TYPE(F64)=1,F64,0))</f>
        <v>138900</v>
      </c>
      <c r="G65">
        <f>IFERROR(VLOOKUP(C65,'raw data'!$J$7:$K$258,2,0),IF(TYPE(G64)=1,G64,0))</f>
        <v>99391.3</v>
      </c>
      <c r="H65">
        <f>IFERROR(VLOOKUP(C65,'raw data'!$M$7:$N$211,2,0),IF(TYPE(H64)=1,H64,0))</f>
        <v>252640</v>
      </c>
      <c r="I65">
        <f ca="1">IFERROR(VLOOKUP(C65,'raw data'!$P$7:$Q$199,2,0),IF(TYPE(I64)=1,I64,0))</f>
        <v>206376</v>
      </c>
      <c r="J65">
        <f ca="1">IFERROR(VLOOKUP(C65,'raw data'!$S$7:$T$204,2,0),IF(TYPE(J64)=1,J64,0))</f>
        <v>61960</v>
      </c>
      <c r="K65">
        <f ca="1">IFERROR(VLOOKUP(C65,'raw data'!$V$7:$W$259,2,0),IF(TYPE(K64)=1,K64,0))</f>
        <v>122600</v>
      </c>
      <c r="L65">
        <f ca="1">IFERROR(VLOOKUP(C65,'raw data'!$Y$7:$Z$189,2,0),IF(TYPE(L64)=1,L64,0))</f>
        <v>592093</v>
      </c>
      <c r="M65">
        <f ca="1">IFERROR(VLOOKUP(C65,'raw data'!$AH$7:$AI$162,2,0),IF(TYPE(M64)=1,M64,0))</f>
        <v>179070</v>
      </c>
      <c r="N65">
        <f ca="1">IFERROR(VLOOKUP(C65,'raw data'!$AN$7:$AO$200,2,0),IF(TYPE(N64)=1,N64,0))</f>
        <v>61363</v>
      </c>
      <c r="O65">
        <f ca="1">IFERROR(VLOOKUP(C65,'raw data'!$AQ$7:$AR$254,2,0),IF(TYPE(O64)=1,O64,0))</f>
        <v>46179</v>
      </c>
      <c r="P65">
        <f ca="1">IFERROR(VLOOKUP(C65,'raw data'!$AT$7:$AU$183,2,0),IF(TYPE(P64)=1,P64,0))</f>
        <v>27499</v>
      </c>
      <c r="Q65">
        <f ca="1">IFERROR(VLOOKUP(C65,'raw data'!$AW$7:$AX$258,2,0),IF(TYPE(Q64)=1,Q64,0))</f>
        <v>72040.2</v>
      </c>
      <c r="R65">
        <f ca="1">IFERROR(VLOOKUP(C65,'raw data'!$AZ$7:$BA$258,2,0),IF(TYPE(R64)=1,R64,0))</f>
        <v>38606.300000000003</v>
      </c>
      <c r="S65">
        <f ca="1">IFERROR(VLOOKUP(C65,'raw data'!$BC$7:$BD$145,2,0),IF(TYPE(S64)=1,S64,0))</f>
        <v>37999.599999999999</v>
      </c>
      <c r="T65">
        <f ca="1">IFERROR(VLOOKUP(C65,'raw data'!$BI$7:$BJ$257,2,0),IF(TYPE(T64)=1,T64,0))</f>
        <v>37851</v>
      </c>
      <c r="U65">
        <f ca="1">IFERROR(VLOOKUP(C65,'raw data'!$BL$7:$BM$248,2,0),IF(TYPE(U64)=1,U64,0))</f>
        <v>26470</v>
      </c>
      <c r="V65">
        <f ca="1">IFERROR(VLOOKUP(C65,'raw data'!$BR$7:$BS$258,2,0),IF(TYPE(V64)=1,V64,0))</f>
        <v>17664.599999999999</v>
      </c>
      <c r="W65">
        <f ca="1">IFERROR(VLOOKUP(C65,'raw data'!$BU$7:$BV$257,2,0),IF(TYPE(W64)=1,W64,0))</f>
        <v>40621.699999999997</v>
      </c>
      <c r="X65">
        <f ca="1">IFERROR(VLOOKUP(C65,'raw data'!$BU$7:$BV$257,2,0),IF(TYPE(X64)=1,X64,0))</f>
        <v>40621.699999999997</v>
      </c>
      <c r="Y65">
        <f ca="1">IFERROR(VLOOKUP(C65,'raw data'!$CD$7:$CE$258,2,0),IF(TYPE(Y64)=1,Y64,0))</f>
        <v>32478.5</v>
      </c>
    </row>
    <row r="66" spans="3:25">
      <c r="C66" s="2">
        <v>38503</v>
      </c>
      <c r="D66">
        <f>IFERROR(VLOOKUP(C66,'raw data'!$A$7:$B$201,2,0),IF(TYPE(D65)=1,D65,0))</f>
        <v>691000</v>
      </c>
      <c r="E66">
        <f>IFERROR(VLOOKUP(C66,'raw data'!$D$7:$E$259,2,0),IF(TYPE(E65)=1,E65,0))</f>
        <v>823864</v>
      </c>
      <c r="F66">
        <f>IFERROR(VLOOKUP(C66,'raw data'!$G$7:$H$166,2,0),IF(TYPE(F65)=1,F65,0))</f>
        <v>147100</v>
      </c>
      <c r="G66">
        <f>IFERROR(VLOOKUP(C66,'raw data'!$J$7:$K$258,2,0),IF(TYPE(G65)=1,G65,0))</f>
        <v>109067</v>
      </c>
      <c r="H66">
        <f>IFERROR(VLOOKUP(C66,'raw data'!$M$7:$N$211,2,0),IF(TYPE(H65)=1,H65,0))</f>
        <v>253170</v>
      </c>
      <c r="I66">
        <f ca="1">IFERROR(VLOOKUP(C66,'raw data'!$P$7:$Q$199,2,0),IF(TYPE(I65)=1,I65,0))</f>
        <v>206100</v>
      </c>
      <c r="J66">
        <f ca="1">IFERROR(VLOOKUP(C66,'raw data'!$S$7:$T$204,2,0),IF(TYPE(J65)=1,J65,0))</f>
        <v>60709</v>
      </c>
      <c r="K66">
        <f ca="1">IFERROR(VLOOKUP(C66,'raw data'!$V$7:$W$259,2,0),IF(TYPE(K65)=1,K65,0))</f>
        <v>122400</v>
      </c>
      <c r="L66">
        <f ca="1">IFERROR(VLOOKUP(C66,'raw data'!$Y$7:$Z$189,2,0),IF(TYPE(L65)=1,L65,0))</f>
        <v>582941</v>
      </c>
      <c r="M66">
        <f ca="1">IFERROR(VLOOKUP(C66,'raw data'!$AH$7:$AI$162,2,0),IF(TYPE(M65)=1,M65,0))</f>
        <v>173628</v>
      </c>
      <c r="N66">
        <f ca="1">IFERROR(VLOOKUP(C66,'raw data'!$AN$7:$AO$200,2,0),IF(TYPE(N65)=1,N65,0))</f>
        <v>59757</v>
      </c>
      <c r="O66">
        <f ca="1">IFERROR(VLOOKUP(C66,'raw data'!$AQ$7:$AR$254,2,0),IF(TYPE(O65)=1,O65,0))</f>
        <v>46283</v>
      </c>
      <c r="P66">
        <f ca="1">IFERROR(VLOOKUP(C66,'raw data'!$AT$7:$AU$183,2,0),IF(TYPE(P65)=1,P65,0))</f>
        <v>28501.4</v>
      </c>
      <c r="Q66">
        <f ca="1">IFERROR(VLOOKUP(C66,'raw data'!$AW$7:$AX$258,2,0),IF(TYPE(Q65)=1,Q65,0))</f>
        <v>73256.2</v>
      </c>
      <c r="R66">
        <f ca="1">IFERROR(VLOOKUP(C66,'raw data'!$AZ$7:$BA$258,2,0),IF(TYPE(R65)=1,R65,0))</f>
        <v>38591.5</v>
      </c>
      <c r="S66">
        <f ca="1">IFERROR(VLOOKUP(C66,'raw data'!$BC$7:$BD$145,2,0),IF(TYPE(S65)=1,S65,0))</f>
        <v>35772.6</v>
      </c>
      <c r="T66">
        <f ca="1">IFERROR(VLOOKUP(C66,'raw data'!$BI$7:$BJ$257,2,0),IF(TYPE(T65)=1,T65,0))</f>
        <v>37132</v>
      </c>
      <c r="U66">
        <f ca="1">IFERROR(VLOOKUP(C66,'raw data'!$BL$7:$BM$248,2,0),IF(TYPE(U65)=1,U65,0))</f>
        <v>26210</v>
      </c>
      <c r="V66">
        <f ca="1">IFERROR(VLOOKUP(C66,'raw data'!$BR$7:$BS$258,2,0),IF(TYPE(V65)=1,V65,0))</f>
        <v>19088</v>
      </c>
      <c r="W66">
        <f ca="1">IFERROR(VLOOKUP(C66,'raw data'!$BU$7:$BV$257,2,0),IF(TYPE(W65)=1,W65,0))</f>
        <v>41837.5</v>
      </c>
      <c r="X66">
        <f ca="1">IFERROR(VLOOKUP(C66,'raw data'!$BU$7:$BV$257,2,0),IF(TYPE(X65)=1,X65,0))</f>
        <v>41837.5</v>
      </c>
      <c r="Y66">
        <f ca="1">IFERROR(VLOOKUP(C66,'raw data'!$CD$7:$CE$258,2,0),IF(TYPE(Y65)=1,Y65,0))</f>
        <v>32711.1</v>
      </c>
    </row>
    <row r="67" spans="3:25">
      <c r="C67" s="2">
        <v>38533</v>
      </c>
      <c r="D67">
        <f>IFERROR(VLOOKUP(C67,'raw data'!$A$7:$B$201,2,0),IF(TYPE(D66)=1,D66,0))</f>
        <v>710970</v>
      </c>
      <c r="E67">
        <f>IFERROR(VLOOKUP(C67,'raw data'!$D$7:$E$259,2,0),IF(TYPE(E66)=1,E66,0))</f>
        <v>824967</v>
      </c>
      <c r="F67">
        <f>IFERROR(VLOOKUP(C67,'raw data'!$G$7:$H$166,2,0),IF(TYPE(F66)=1,F66,0))</f>
        <v>149600</v>
      </c>
      <c r="G67">
        <f>IFERROR(VLOOKUP(C67,'raw data'!$J$7:$K$258,2,0),IF(TYPE(G66)=1,G66,0))</f>
        <v>110113</v>
      </c>
      <c r="H67">
        <f>IFERROR(VLOOKUP(C67,'raw data'!$M$7:$N$211,2,0),IF(TYPE(H66)=1,H66,0))</f>
        <v>253620</v>
      </c>
      <c r="I67">
        <f ca="1">IFERROR(VLOOKUP(C67,'raw data'!$P$7:$Q$199,2,0),IF(TYPE(I66)=1,I66,0))</f>
        <v>204986</v>
      </c>
      <c r="J67">
        <f ca="1">IFERROR(VLOOKUP(C67,'raw data'!$S$7:$T$204,2,0),IF(TYPE(J66)=1,J66,0))</f>
        <v>59885</v>
      </c>
      <c r="K67">
        <f ca="1">IFERROR(VLOOKUP(C67,'raw data'!$V$7:$W$259,2,0),IF(TYPE(K66)=1,K66,0))</f>
        <v>122000</v>
      </c>
      <c r="L67">
        <f ca="1">IFERROR(VLOOKUP(C67,'raw data'!$Y$7:$Z$189,2,0),IF(TYPE(L66)=1,L66,0))</f>
        <v>579094</v>
      </c>
      <c r="M67">
        <f ca="1">IFERROR(VLOOKUP(C67,'raw data'!$AH$7:$AI$162,2,0),IF(TYPE(M66)=1,M66,0))</f>
        <v>173066</v>
      </c>
      <c r="N67">
        <f ca="1">IFERROR(VLOOKUP(C67,'raw data'!$AN$7:$AO$200,2,0),IF(TYPE(N66)=1,N66,0))</f>
        <v>60378</v>
      </c>
      <c r="O67">
        <f ca="1">IFERROR(VLOOKUP(C67,'raw data'!$AQ$7:$AR$254,2,0),IF(TYPE(O66)=1,O66,0))</f>
        <v>47036</v>
      </c>
      <c r="P67">
        <f ca="1">IFERROR(VLOOKUP(C67,'raw data'!$AT$7:$AU$183,2,0),IF(TYPE(P66)=1,P66,0))</f>
        <v>29314.6</v>
      </c>
      <c r="Q67">
        <f ca="1">IFERROR(VLOOKUP(C67,'raw data'!$AW$7:$AX$258,2,0),IF(TYPE(Q66)=1,Q66,0))</f>
        <v>73616.899999999994</v>
      </c>
      <c r="R67">
        <f ca="1">IFERROR(VLOOKUP(C67,'raw data'!$AZ$7:$BA$258,2,0),IF(TYPE(R66)=1,R66,0))</f>
        <v>39143.599999999999</v>
      </c>
      <c r="S67">
        <f ca="1">IFERROR(VLOOKUP(C67,'raw data'!$BC$7:$BD$145,2,0),IF(TYPE(S66)=1,S66,0))</f>
        <v>39236.6</v>
      </c>
      <c r="T67">
        <f ca="1">IFERROR(VLOOKUP(C67,'raw data'!$BI$7:$BJ$257,2,0),IF(TYPE(T66)=1,T66,0))</f>
        <v>37423.9</v>
      </c>
      <c r="U67">
        <f ca="1">IFERROR(VLOOKUP(C67,'raw data'!$BL$7:$BM$248,2,0),IF(TYPE(U66)=1,U66,0))</f>
        <v>26210</v>
      </c>
      <c r="V67">
        <f ca="1">IFERROR(VLOOKUP(C67,'raw data'!$BR$7:$BS$258,2,0),IF(TYPE(V66)=1,V66,0))</f>
        <v>20009.599999999999</v>
      </c>
      <c r="W67">
        <f ca="1">IFERROR(VLOOKUP(C67,'raw data'!$BU$7:$BV$257,2,0),IF(TYPE(W66)=1,W66,0))</f>
        <v>45462.2</v>
      </c>
      <c r="X67">
        <f ca="1">IFERROR(VLOOKUP(C67,'raw data'!$BU$7:$BV$257,2,0),IF(TYPE(X66)=1,X66,0))</f>
        <v>45462.2</v>
      </c>
      <c r="Y67">
        <f ca="1">IFERROR(VLOOKUP(C67,'raw data'!$CD$7:$CE$258,2,0),IF(TYPE(Y66)=1,Y66,0))</f>
        <v>34161</v>
      </c>
    </row>
    <row r="68" spans="3:25">
      <c r="C68" s="2">
        <v>38564</v>
      </c>
      <c r="D68">
        <f>IFERROR(VLOOKUP(C68,'raw data'!$A$7:$B$201,2,0),IF(TYPE(D67)=1,D67,0))</f>
        <v>732730</v>
      </c>
      <c r="E68">
        <f>IFERROR(VLOOKUP(C68,'raw data'!$D$7:$E$259,2,0),IF(TYPE(E67)=1,E67,0))</f>
        <v>821675</v>
      </c>
      <c r="F68">
        <f>IFERROR(VLOOKUP(C68,'raw data'!$G$7:$H$166,2,0),IF(TYPE(F67)=1,F67,0))</f>
        <v>149600</v>
      </c>
      <c r="G68">
        <f>IFERROR(VLOOKUP(C68,'raw data'!$J$7:$K$258,2,0),IF(TYPE(G67)=1,G67,0))</f>
        <v>118487</v>
      </c>
      <c r="H68">
        <f>IFERROR(VLOOKUP(C68,'raw data'!$M$7:$N$211,2,0),IF(TYPE(H67)=1,H67,0))</f>
        <v>253560</v>
      </c>
      <c r="I68">
        <f ca="1">IFERROR(VLOOKUP(C68,'raw data'!$P$7:$Q$199,2,0),IF(TYPE(I67)=1,I67,0))</f>
        <v>205685</v>
      </c>
      <c r="J68">
        <f ca="1">IFERROR(VLOOKUP(C68,'raw data'!$S$7:$T$204,2,0),IF(TYPE(J67)=1,J67,0))</f>
        <v>59885</v>
      </c>
      <c r="K68">
        <f ca="1">IFERROR(VLOOKUP(C68,'raw data'!$V$7:$W$259,2,0),IF(TYPE(K67)=1,K67,0))</f>
        <v>121900</v>
      </c>
      <c r="L68">
        <f ca="1">IFERROR(VLOOKUP(C68,'raw data'!$Y$7:$Z$189,2,0),IF(TYPE(L67)=1,L67,0))</f>
        <v>579094</v>
      </c>
      <c r="M68">
        <f ca="1">IFERROR(VLOOKUP(C68,'raw data'!$AH$7:$AI$162,2,0),IF(TYPE(M67)=1,M67,0))</f>
        <v>171588</v>
      </c>
      <c r="N68">
        <f ca="1">IFERROR(VLOOKUP(C68,'raw data'!$AN$7:$AO$200,2,0),IF(TYPE(N67)=1,N67,0))</f>
        <v>60378</v>
      </c>
      <c r="O68">
        <f ca="1">IFERROR(VLOOKUP(C68,'raw data'!$AQ$7:$AR$254,2,0),IF(TYPE(O67)=1,O67,0))</f>
        <v>48628</v>
      </c>
      <c r="P68">
        <f ca="1">IFERROR(VLOOKUP(C68,'raw data'!$AT$7:$AU$183,2,0),IF(TYPE(P67)=1,P67,0))</f>
        <v>30435.4</v>
      </c>
      <c r="Q68">
        <f ca="1">IFERROR(VLOOKUP(C68,'raw data'!$AW$7:$AX$258,2,0),IF(TYPE(Q67)=1,Q67,0))</f>
        <v>77162.7</v>
      </c>
      <c r="R68">
        <f ca="1">IFERROR(VLOOKUP(C68,'raw data'!$AZ$7:$BA$258,2,0),IF(TYPE(R67)=1,R67,0))</f>
        <v>38779.5</v>
      </c>
      <c r="S68">
        <f ca="1">IFERROR(VLOOKUP(C68,'raw data'!$BC$7:$BD$145,2,0),IF(TYPE(S67)=1,S67,0))</f>
        <v>39236.6</v>
      </c>
      <c r="T68">
        <f ca="1">IFERROR(VLOOKUP(C68,'raw data'!$BI$7:$BJ$257,2,0),IF(TYPE(T67)=1,T67,0))</f>
        <v>35508.800000000003</v>
      </c>
      <c r="U68">
        <f ca="1">IFERROR(VLOOKUP(C68,'raw data'!$BL$7:$BM$248,2,0),IF(TYPE(U67)=1,U67,0))</f>
        <v>26820</v>
      </c>
      <c r="V68">
        <f ca="1">IFERROR(VLOOKUP(C68,'raw data'!$BR$7:$BS$258,2,0),IF(TYPE(V67)=1,V67,0))</f>
        <v>22085.599999999999</v>
      </c>
      <c r="W68">
        <f ca="1">IFERROR(VLOOKUP(C68,'raw data'!$BU$7:$BV$257,2,0),IF(TYPE(W67)=1,W67,0))</f>
        <v>44410.9</v>
      </c>
      <c r="X68">
        <f ca="1">IFERROR(VLOOKUP(C68,'raw data'!$BU$7:$BV$257,2,0),IF(TYPE(X67)=1,X67,0))</f>
        <v>44410.9</v>
      </c>
      <c r="Y68">
        <f ca="1">IFERROR(VLOOKUP(C68,'raw data'!$CD$7:$CE$258,2,0),IF(TYPE(Y67)=1,Y67,0))</f>
        <v>34979.699999999997</v>
      </c>
    </row>
    <row r="69" spans="3:25">
      <c r="C69" s="2">
        <v>38595</v>
      </c>
      <c r="D69">
        <f>IFERROR(VLOOKUP(C69,'raw data'!$A$7:$B$201,2,0),IF(TYPE(D68)=1,D68,0))</f>
        <v>753210</v>
      </c>
      <c r="E69">
        <f>IFERROR(VLOOKUP(C69,'raw data'!$D$7:$E$259,2,0),IF(TYPE(E68)=1,E68,0))</f>
        <v>829881</v>
      </c>
      <c r="F69">
        <f>IFERROR(VLOOKUP(C69,'raw data'!$G$7:$H$166,2,0),IF(TYPE(F68)=1,F68,0))</f>
        <v>148200</v>
      </c>
      <c r="G69">
        <f>IFERROR(VLOOKUP(C69,'raw data'!$J$7:$K$258,2,0),IF(TYPE(G68)=1,G68,0))</f>
        <v>122609</v>
      </c>
      <c r="H69">
        <f>IFERROR(VLOOKUP(C69,'raw data'!$M$7:$N$211,2,0),IF(TYPE(H68)=1,H68,0))</f>
        <v>254090</v>
      </c>
      <c r="I69">
        <f ca="1">IFERROR(VLOOKUP(C69,'raw data'!$P$7:$Q$199,2,0),IF(TYPE(I68)=1,I68,0))</f>
        <v>206712</v>
      </c>
      <c r="J69">
        <f ca="1">IFERROR(VLOOKUP(C69,'raw data'!$S$7:$T$204,2,0),IF(TYPE(J68)=1,J68,0))</f>
        <v>55076</v>
      </c>
      <c r="K69">
        <f ca="1">IFERROR(VLOOKUP(C69,'raw data'!$V$7:$W$259,2,0),IF(TYPE(K68)=1,K68,0))</f>
        <v>122300</v>
      </c>
      <c r="L69">
        <f ca="1">IFERROR(VLOOKUP(C69,'raw data'!$Y$7:$Z$189,2,0),IF(TYPE(L68)=1,L68,0))</f>
        <v>603470</v>
      </c>
      <c r="M69">
        <f ca="1">IFERROR(VLOOKUP(C69,'raw data'!$AH$7:$AI$162,2,0),IF(TYPE(M68)=1,M68,0))</f>
        <v>173152</v>
      </c>
      <c r="N69">
        <f ca="1">IFERROR(VLOOKUP(C69,'raw data'!$AN$7:$AO$200,2,0),IF(TYPE(N68)=1,N68,0))</f>
        <v>59301</v>
      </c>
      <c r="O69">
        <f ca="1">IFERROR(VLOOKUP(C69,'raw data'!$AQ$7:$AR$254,2,0),IF(TYPE(O68)=1,O68,0))</f>
        <v>50702</v>
      </c>
      <c r="P69">
        <f ca="1">IFERROR(VLOOKUP(C69,'raw data'!$AT$7:$AU$183,2,0),IF(TYPE(P68)=1,P68,0))</f>
        <v>32034.3</v>
      </c>
      <c r="Q69">
        <f ca="1">IFERROR(VLOOKUP(C69,'raw data'!$AW$7:$AX$258,2,0),IF(TYPE(Q68)=1,Q68,0))</f>
        <v>78674.5</v>
      </c>
      <c r="R69">
        <f ca="1">IFERROR(VLOOKUP(C69,'raw data'!$AZ$7:$BA$258,2,0),IF(TYPE(R68)=1,R68,0))</f>
        <v>39291</v>
      </c>
      <c r="S69">
        <f ca="1">IFERROR(VLOOKUP(C69,'raw data'!$BC$7:$BD$145,2,0),IF(TYPE(S68)=1,S68,0))</f>
        <v>41292.699999999997</v>
      </c>
      <c r="T69">
        <f ca="1">IFERROR(VLOOKUP(C69,'raw data'!$BI$7:$BJ$257,2,0),IF(TYPE(T68)=1,T68,0))</f>
        <v>35870.5</v>
      </c>
      <c r="U69">
        <f ca="1">IFERROR(VLOOKUP(C69,'raw data'!$BL$7:$BM$248,2,0),IF(TYPE(U68)=1,U68,0))</f>
        <v>27460</v>
      </c>
      <c r="V69">
        <f ca="1">IFERROR(VLOOKUP(C69,'raw data'!$BR$7:$BS$258,2,0),IF(TYPE(V68)=1,V68,0))</f>
        <v>19259.3</v>
      </c>
      <c r="W69">
        <f ca="1">IFERROR(VLOOKUP(C69,'raw data'!$BU$7:$BV$257,2,0),IF(TYPE(W68)=1,W68,0))</f>
        <v>43990.9</v>
      </c>
      <c r="X69">
        <f ca="1">IFERROR(VLOOKUP(C69,'raw data'!$BU$7:$BV$257,2,0),IF(TYPE(X68)=1,X68,0))</f>
        <v>43990.9</v>
      </c>
      <c r="Y69">
        <f ca="1">IFERROR(VLOOKUP(C69,'raw data'!$CD$7:$CE$258,2,0),IF(TYPE(Y68)=1,Y68,0))</f>
        <v>36325.300000000003</v>
      </c>
    </row>
    <row r="70" spans="3:25">
      <c r="C70" s="2">
        <v>38625</v>
      </c>
      <c r="D70">
        <f>IFERROR(VLOOKUP(C70,'raw data'!$A$7:$B$201,2,0),IF(TYPE(D69)=1,D69,0))</f>
        <v>769000</v>
      </c>
      <c r="E70">
        <f>IFERROR(VLOOKUP(C70,'raw data'!$D$7:$E$259,2,0),IF(TYPE(E69)=1,E69,0))</f>
        <v>824855</v>
      </c>
      <c r="F70">
        <f>IFERROR(VLOOKUP(C70,'raw data'!$G$7:$H$166,2,0),IF(TYPE(F69)=1,F69,0))</f>
        <v>159600</v>
      </c>
      <c r="G70">
        <f>IFERROR(VLOOKUP(C70,'raw data'!$J$7:$K$258,2,0),IF(TYPE(G69)=1,G69,0))</f>
        <v>126335</v>
      </c>
      <c r="H70">
        <f>IFERROR(VLOOKUP(C70,'raw data'!$M$7:$N$211,2,0),IF(TYPE(H69)=1,H69,0))</f>
        <v>253750</v>
      </c>
      <c r="I70">
        <f ca="1">IFERROR(VLOOKUP(C70,'raw data'!$P$7:$Q$199,2,0),IF(TYPE(I69)=1,I69,0))</f>
        <v>206731</v>
      </c>
      <c r="J70">
        <f ca="1">IFERROR(VLOOKUP(C70,'raw data'!$S$7:$T$204,2,0),IF(TYPE(J69)=1,J69,0))</f>
        <v>57008</v>
      </c>
      <c r="K70">
        <f ca="1">IFERROR(VLOOKUP(C70,'raw data'!$V$7:$W$259,2,0),IF(TYPE(K69)=1,K69,0))</f>
        <v>122800</v>
      </c>
      <c r="L70">
        <f ca="1">IFERROR(VLOOKUP(C70,'raw data'!$Y$7:$Z$189,2,0),IF(TYPE(L69)=1,L69,0))</f>
        <v>602309</v>
      </c>
      <c r="M70">
        <f ca="1">IFERROR(VLOOKUP(C70,'raw data'!$AH$7:$AI$162,2,0),IF(TYPE(M69)=1,M69,0))</f>
        <v>173156</v>
      </c>
      <c r="N70">
        <f ca="1">IFERROR(VLOOKUP(C70,'raw data'!$AN$7:$AO$200,2,0),IF(TYPE(N69)=1,N69,0))</f>
        <v>62836</v>
      </c>
      <c r="O70">
        <f ca="1">IFERROR(VLOOKUP(C70,'raw data'!$AQ$7:$AR$254,2,0),IF(TYPE(O69)=1,O69,0))</f>
        <v>51779</v>
      </c>
      <c r="P70">
        <f ca="1">IFERROR(VLOOKUP(C70,'raw data'!$AT$7:$AU$183,2,0),IF(TYPE(P69)=1,P69,0))</f>
        <v>34043.800000000003</v>
      </c>
      <c r="Q70">
        <f ca="1">IFERROR(VLOOKUP(C70,'raw data'!$AW$7:$AX$258,2,0),IF(TYPE(Q69)=1,Q69,0))</f>
        <v>78964.600000000006</v>
      </c>
      <c r="R70">
        <f ca="1">IFERROR(VLOOKUP(C70,'raw data'!$AZ$7:$BA$258,2,0),IF(TYPE(R69)=1,R69,0))</f>
        <v>38944.1</v>
      </c>
      <c r="S70">
        <f ca="1">IFERROR(VLOOKUP(C70,'raw data'!$BC$7:$BD$145,2,0),IF(TYPE(S69)=1,S69,0))</f>
        <v>41769</v>
      </c>
      <c r="T70">
        <f ca="1">IFERROR(VLOOKUP(C70,'raw data'!$BI$7:$BJ$257,2,0),IF(TYPE(T69)=1,T69,0))</f>
        <v>35600.300000000003</v>
      </c>
      <c r="U70">
        <f ca="1">IFERROR(VLOOKUP(C70,'raw data'!$BL$7:$BM$248,2,0),IF(TYPE(U69)=1,U69,0))</f>
        <v>27340</v>
      </c>
      <c r="V70">
        <f ca="1">IFERROR(VLOOKUP(C70,'raw data'!$BR$7:$BS$258,2,0),IF(TYPE(V69)=1,V69,0))</f>
        <v>19596.599999999999</v>
      </c>
      <c r="W70">
        <f ca="1">IFERROR(VLOOKUP(C70,'raw data'!$BU$7:$BV$257,2,0),IF(TYPE(W69)=1,W69,0))</f>
        <v>42053.2</v>
      </c>
      <c r="X70">
        <f ca="1">IFERROR(VLOOKUP(C70,'raw data'!$BU$7:$BV$257,2,0),IF(TYPE(X69)=1,X69,0))</f>
        <v>42053.2</v>
      </c>
      <c r="Y70">
        <f ca="1">IFERROR(VLOOKUP(C70,'raw data'!$CD$7:$CE$258,2,0),IF(TYPE(Y69)=1,Y69,0))</f>
        <v>35172.5</v>
      </c>
    </row>
    <row r="71" spans="3:25">
      <c r="C71" s="2">
        <v>38656</v>
      </c>
      <c r="D71">
        <f>IFERROR(VLOOKUP(C71,'raw data'!$A$7:$B$201,2,0),IF(TYPE(D70)=1,D70,0))</f>
        <v>784900</v>
      </c>
      <c r="E71">
        <f>IFERROR(VLOOKUP(C71,'raw data'!$D$7:$E$259,2,0),IF(TYPE(E70)=1,E70,0))</f>
        <v>823176</v>
      </c>
      <c r="F71">
        <f>IFERROR(VLOOKUP(C71,'raw data'!$G$7:$H$166,2,0),IF(TYPE(F70)=1,F70,0))</f>
        <v>164300</v>
      </c>
      <c r="G71">
        <f>IFERROR(VLOOKUP(C71,'raw data'!$J$7:$K$258,2,0),IF(TYPE(G70)=1,G70,0))</f>
        <v>133954</v>
      </c>
      <c r="H71">
        <f>IFERROR(VLOOKUP(C71,'raw data'!$M$7:$N$211,2,0),IF(TYPE(H70)=1,H70,0))</f>
        <v>252010</v>
      </c>
      <c r="I71">
        <f ca="1">IFERROR(VLOOKUP(C71,'raw data'!$P$7:$Q$199,2,0),IF(TYPE(I70)=1,I70,0))</f>
        <v>207307</v>
      </c>
      <c r="J71">
        <f ca="1">IFERROR(VLOOKUP(C71,'raw data'!$S$7:$T$204,2,0),IF(TYPE(J70)=1,J70,0))</f>
        <v>60245</v>
      </c>
      <c r="K71">
        <f ca="1">IFERROR(VLOOKUP(C71,'raw data'!$V$7:$W$259,2,0),IF(TYPE(K70)=1,K70,0))</f>
        <v>121900</v>
      </c>
      <c r="L71">
        <f ca="1">IFERROR(VLOOKUP(C71,'raw data'!$Y$7:$Z$189,2,0),IF(TYPE(L70)=1,L70,0))</f>
        <v>620583</v>
      </c>
      <c r="M71">
        <f ca="1">IFERROR(VLOOKUP(C71,'raw data'!$AH$7:$AI$162,2,0),IF(TYPE(M70)=1,M70,0))</f>
        <v>173644</v>
      </c>
      <c r="N71">
        <f ca="1">IFERROR(VLOOKUP(C71,'raw data'!$AN$7:$AO$200,2,0),IF(TYPE(N70)=1,N70,0))</f>
        <v>62294</v>
      </c>
      <c r="O71">
        <f ca="1">IFERROR(VLOOKUP(C71,'raw data'!$AQ$7:$AR$254,2,0),IF(TYPE(O70)=1,O70,0))</f>
        <v>54059</v>
      </c>
      <c r="P71">
        <f ca="1">IFERROR(VLOOKUP(C71,'raw data'!$AT$7:$AU$183,2,0),IF(TYPE(P70)=1,P70,0))</f>
        <v>36189.5</v>
      </c>
      <c r="Q71">
        <f ca="1">IFERROR(VLOOKUP(C71,'raw data'!$AW$7:$AX$258,2,0),IF(TYPE(Q70)=1,Q70,0))</f>
        <v>75697.399999999994</v>
      </c>
      <c r="R71">
        <f ca="1">IFERROR(VLOOKUP(C71,'raw data'!$AZ$7:$BA$258,2,0),IF(TYPE(R70)=1,R70,0))</f>
        <v>39569.1</v>
      </c>
      <c r="S71">
        <f ca="1">IFERROR(VLOOKUP(C71,'raw data'!$BC$7:$BD$145,2,0),IF(TYPE(S70)=1,S70,0))</f>
        <v>44847</v>
      </c>
      <c r="T71">
        <f ca="1">IFERROR(VLOOKUP(C71,'raw data'!$BI$7:$BJ$257,2,0),IF(TYPE(T70)=1,T70,0))</f>
        <v>32926</v>
      </c>
      <c r="U71">
        <f ca="1">IFERROR(VLOOKUP(C71,'raw data'!$BL$7:$BM$248,2,0),IF(TYPE(U70)=1,U70,0))</f>
        <v>28400</v>
      </c>
      <c r="V71">
        <f ca="1">IFERROR(VLOOKUP(C71,'raw data'!$BR$7:$BS$258,2,0),IF(TYPE(V70)=1,V70,0))</f>
        <v>20557.099999999999</v>
      </c>
      <c r="W71">
        <f ca="1">IFERROR(VLOOKUP(C71,'raw data'!$BU$7:$BV$257,2,0),IF(TYPE(W70)=1,W70,0))</f>
        <v>42145.5</v>
      </c>
      <c r="X71">
        <f ca="1">IFERROR(VLOOKUP(C71,'raw data'!$BU$7:$BV$257,2,0),IF(TYPE(X70)=1,X70,0))</f>
        <v>42145.5</v>
      </c>
      <c r="Y71">
        <f ca="1">IFERROR(VLOOKUP(C71,'raw data'!$CD$7:$CE$258,2,0),IF(TYPE(Y70)=1,Y70,0))</f>
        <v>34320.800000000003</v>
      </c>
    </row>
    <row r="72" spans="3:25">
      <c r="C72" s="2">
        <v>38686</v>
      </c>
      <c r="D72">
        <f>IFERROR(VLOOKUP(C72,'raw data'!$A$7:$B$201,2,0),IF(TYPE(D71)=1,D71,0))</f>
        <v>794220</v>
      </c>
      <c r="E72">
        <f>IFERROR(VLOOKUP(C72,'raw data'!$D$7:$E$259,2,0),IF(TYPE(E71)=1,E71,0))</f>
        <v>824269</v>
      </c>
      <c r="F72">
        <f>IFERROR(VLOOKUP(C72,'raw data'!$G$7:$H$166,2,0),IF(TYPE(F71)=1,F71,0))</f>
        <v>167200</v>
      </c>
      <c r="G72">
        <f>IFERROR(VLOOKUP(C72,'raw data'!$J$7:$K$258,2,0),IF(TYPE(G71)=1,G71,0))</f>
        <v>145280</v>
      </c>
      <c r="H72">
        <f>IFERROR(VLOOKUP(C72,'raw data'!$M$7:$N$211,2,0),IF(TYPE(H71)=1,H71,0))</f>
        <v>251780</v>
      </c>
      <c r="I72">
        <f ca="1">IFERROR(VLOOKUP(C72,'raw data'!$P$7:$Q$199,2,0),IF(TYPE(I71)=1,I71,0))</f>
        <v>208230</v>
      </c>
      <c r="J72">
        <f ca="1">IFERROR(VLOOKUP(C72,'raw data'!$S$7:$T$204,2,0),IF(TYPE(J71)=1,J71,0))</f>
        <v>64276</v>
      </c>
      <c r="K72">
        <f ca="1">IFERROR(VLOOKUP(C72,'raw data'!$V$7:$W$259,2,0),IF(TYPE(K71)=1,K71,0))</f>
        <v>122400</v>
      </c>
      <c r="L72">
        <f ca="1">IFERROR(VLOOKUP(C72,'raw data'!$Y$7:$Z$189,2,0),IF(TYPE(L71)=1,L71,0))</f>
        <v>622604</v>
      </c>
      <c r="M72">
        <f ca="1">IFERROR(VLOOKUP(C72,'raw data'!$AH$7:$AI$162,2,0),IF(TYPE(M71)=1,M71,0))</f>
        <v>171932</v>
      </c>
      <c r="N72">
        <f ca="1">IFERROR(VLOOKUP(C72,'raw data'!$AN$7:$AO$200,2,0),IF(TYPE(N71)=1,N71,0))</f>
        <v>65474</v>
      </c>
      <c r="O72">
        <f ca="1">IFERROR(VLOOKUP(C72,'raw data'!$AQ$7:$AR$254,2,0),IF(TYPE(O71)=1,O71,0))</f>
        <v>54245</v>
      </c>
      <c r="P72">
        <f ca="1">IFERROR(VLOOKUP(C72,'raw data'!$AT$7:$AU$183,2,0),IF(TYPE(P71)=1,P71,0))</f>
        <v>37215.5</v>
      </c>
      <c r="Q72">
        <f ca="1">IFERROR(VLOOKUP(C72,'raw data'!$AW$7:$AX$258,2,0),IF(TYPE(Q71)=1,Q71,0))</f>
        <v>71726.5</v>
      </c>
      <c r="R72">
        <f ca="1">IFERROR(VLOOKUP(C72,'raw data'!$AZ$7:$BA$258,2,0),IF(TYPE(R71)=1,R71,0))</f>
        <v>39267.4</v>
      </c>
      <c r="S72">
        <f ca="1">IFERROR(VLOOKUP(C72,'raw data'!$BC$7:$BD$145,2,0),IF(TYPE(S71)=1,S71,0))</f>
        <v>46980.6</v>
      </c>
      <c r="T72">
        <f ca="1">IFERROR(VLOOKUP(C72,'raw data'!$BI$7:$BJ$257,2,0),IF(TYPE(T71)=1,T71,0))</f>
        <v>31687</v>
      </c>
      <c r="U72">
        <f ca="1">IFERROR(VLOOKUP(C72,'raw data'!$BL$7:$BM$248,2,0),IF(TYPE(U71)=1,U71,0))</f>
        <v>28000</v>
      </c>
      <c r="V72">
        <f ca="1">IFERROR(VLOOKUP(C72,'raw data'!$BR$7:$BS$258,2,0),IF(TYPE(V71)=1,V71,0))</f>
        <v>20779.8</v>
      </c>
      <c r="W72">
        <f ca="1">IFERROR(VLOOKUP(C72,'raw data'!$BU$7:$BV$257,2,0),IF(TYPE(W71)=1,W71,0))</f>
        <v>42749.4</v>
      </c>
      <c r="X72">
        <f ca="1">IFERROR(VLOOKUP(C72,'raw data'!$BU$7:$BV$257,2,0),IF(TYPE(X71)=1,X71,0))</f>
        <v>42749.4</v>
      </c>
      <c r="Y72">
        <f ca="1">IFERROR(VLOOKUP(C72,'raw data'!$CD$7:$CE$258,2,0),IF(TYPE(Y71)=1,Y71,0))</f>
        <v>34924</v>
      </c>
    </row>
    <row r="73" spans="3:25">
      <c r="C73" s="2">
        <v>38717</v>
      </c>
      <c r="D73">
        <f>IFERROR(VLOOKUP(C73,'raw data'!$A$7:$B$201,2,0),IF(TYPE(D72)=1,D72,0))</f>
        <v>818870</v>
      </c>
      <c r="E73">
        <f>IFERROR(VLOOKUP(C73,'raw data'!$D$7:$E$259,2,0),IF(TYPE(E72)=1,E72,0))</f>
        <v>828813</v>
      </c>
      <c r="F73">
        <f>IFERROR(VLOOKUP(C73,'raw data'!$G$7:$H$166,2,0),IF(TYPE(F72)=1,F72,0))</f>
        <v>167200</v>
      </c>
      <c r="G73">
        <f>IFERROR(VLOOKUP(C73,'raw data'!$J$7:$K$258,2,0),IF(TYPE(G72)=1,G72,0))</f>
        <v>152573</v>
      </c>
      <c r="H73">
        <f>IFERROR(VLOOKUP(C73,'raw data'!$M$7:$N$211,2,0),IF(TYPE(H72)=1,H72,0))</f>
        <v>253290</v>
      </c>
      <c r="I73">
        <f ca="1">IFERROR(VLOOKUP(C73,'raw data'!$P$7:$Q$199,2,0),IF(TYPE(I72)=1,I72,0))</f>
        <v>210391</v>
      </c>
      <c r="J73">
        <f ca="1">IFERROR(VLOOKUP(C73,'raw data'!$S$7:$T$204,2,0),IF(TYPE(J72)=1,J72,0))</f>
        <v>64276</v>
      </c>
      <c r="K73">
        <f ca="1">IFERROR(VLOOKUP(C73,'raw data'!$V$7:$W$259,2,0),IF(TYPE(K72)=1,K72,0))</f>
        <v>124300</v>
      </c>
      <c r="L73">
        <f ca="1">IFERROR(VLOOKUP(C73,'raw data'!$Y$7:$Z$189,2,0),IF(TYPE(L72)=1,L72,0))</f>
        <v>622604</v>
      </c>
      <c r="M73">
        <f ca="1">IFERROR(VLOOKUP(C73,'raw data'!$AH$7:$AI$162,2,0),IF(TYPE(M72)=1,M72,0))</f>
        <v>167150</v>
      </c>
      <c r="N73">
        <f ca="1">IFERROR(VLOOKUP(C73,'raw data'!$AN$7:$AO$200,2,0),IF(TYPE(N72)=1,N72,0))</f>
        <v>65474</v>
      </c>
      <c r="O73">
        <f ca="1">IFERROR(VLOOKUP(C73,'raw data'!$AQ$7:$AR$254,2,0),IF(TYPE(O72)=1,O72,0))</f>
        <v>56178</v>
      </c>
      <c r="P73">
        <f ca="1">IFERROR(VLOOKUP(C73,'raw data'!$AT$7:$AU$183,2,0),IF(TYPE(P72)=1,P72,0))</f>
        <v>38235.199999999997</v>
      </c>
      <c r="Q73">
        <f ca="1">IFERROR(VLOOKUP(C73,'raw data'!$AW$7:$AX$258,2,0),IF(TYPE(Q72)=1,Q72,0))</f>
        <v>69376.899999999994</v>
      </c>
      <c r="R73">
        <f ca="1">IFERROR(VLOOKUP(C73,'raw data'!$AZ$7:$BA$258,2,0),IF(TYPE(R72)=1,R72,0))</f>
        <v>40486.9</v>
      </c>
      <c r="S73">
        <f ca="1">IFERROR(VLOOKUP(C73,'raw data'!$BC$7:$BD$145,2,0),IF(TYPE(S72)=1,S72,0))</f>
        <v>46980.6</v>
      </c>
      <c r="T73">
        <f ca="1">IFERROR(VLOOKUP(C73,'raw data'!$BI$7:$BJ$257,2,0),IF(TYPE(T72)=1,T72,0))</f>
        <v>32510</v>
      </c>
      <c r="U73">
        <f ca="1">IFERROR(VLOOKUP(C73,'raw data'!$BL$7:$BM$248,2,0),IF(TYPE(U72)=1,U72,0))</f>
        <v>27860</v>
      </c>
      <c r="V73">
        <f ca="1">IFERROR(VLOOKUP(C73,'raw data'!$BR$7:$BS$258,2,0),IF(TYPE(V72)=1,V72,0))</f>
        <v>22742</v>
      </c>
      <c r="W73">
        <f ca="1">IFERROR(VLOOKUP(C73,'raw data'!$BU$7:$BV$257,2,0),IF(TYPE(W72)=1,W72,0))</f>
        <v>46377.4</v>
      </c>
      <c r="X73">
        <f ca="1">IFERROR(VLOOKUP(C73,'raw data'!$BU$7:$BV$257,2,0),IF(TYPE(X72)=1,X72,0))</f>
        <v>46377.4</v>
      </c>
      <c r="Y73">
        <f ca="1">IFERROR(VLOOKUP(C73,'raw data'!$CD$7:$CE$258,2,0),IF(TYPE(Y72)=1,Y72,0))</f>
        <v>35853.9</v>
      </c>
    </row>
    <row r="74" spans="3:25">
      <c r="C74" s="2">
        <v>38748</v>
      </c>
      <c r="D74">
        <f>IFERROR(VLOOKUP(C74,'raw data'!$A$7:$B$201,2,0),IF(TYPE(D73)=1,D73,0))</f>
        <v>845180</v>
      </c>
      <c r="E74">
        <f>IFERROR(VLOOKUP(C74,'raw data'!$D$7:$E$259,2,0),IF(TYPE(E73)=1,E73,0))</f>
        <v>832846</v>
      </c>
      <c r="F74">
        <f>IFERROR(VLOOKUP(C74,'raw data'!$G$7:$H$166,2,0),IF(TYPE(F73)=1,F73,0))</f>
        <v>188200</v>
      </c>
      <c r="G74">
        <f>IFERROR(VLOOKUP(C74,'raw data'!$J$7:$K$258,2,0),IF(TYPE(G73)=1,G73,0))</f>
        <v>158613</v>
      </c>
      <c r="H74">
        <f>IFERROR(VLOOKUP(C74,'raw data'!$M$7:$N$211,2,0),IF(TYPE(H73)=1,H73,0))</f>
        <v>257300</v>
      </c>
      <c r="I74">
        <f ca="1">IFERROR(VLOOKUP(C74,'raw data'!$P$7:$Q$199,2,0),IF(TYPE(I73)=1,I73,0))</f>
        <v>216933</v>
      </c>
      <c r="J74">
        <f ca="1">IFERROR(VLOOKUP(C74,'raw data'!$S$7:$T$204,2,0),IF(TYPE(J73)=1,J73,0))</f>
        <v>56922</v>
      </c>
      <c r="K74">
        <f ca="1">IFERROR(VLOOKUP(C74,'raw data'!$V$7:$W$259,2,0),IF(TYPE(K73)=1,K73,0))</f>
        <v>127800</v>
      </c>
      <c r="L74">
        <f ca="1">IFERROR(VLOOKUP(C74,'raw data'!$Y$7:$Z$189,2,0),IF(TYPE(L73)=1,L73,0))</f>
        <v>588435</v>
      </c>
      <c r="M74">
        <f ca="1">IFERROR(VLOOKUP(C74,'raw data'!$AH$7:$AI$162,2,0),IF(TYPE(M73)=1,M73,0))</f>
        <v>174138</v>
      </c>
      <c r="N74">
        <f ca="1">IFERROR(VLOOKUP(C74,'raw data'!$AN$7:$AO$200,2,0),IF(TYPE(N73)=1,N73,0))</f>
        <v>69609</v>
      </c>
      <c r="O74">
        <f ca="1">IFERROR(VLOOKUP(C74,'raw data'!$AQ$7:$AR$254,2,0),IF(TYPE(O73)=1,O73,0))</f>
        <v>59109</v>
      </c>
      <c r="P74">
        <f ca="1">IFERROR(VLOOKUP(C74,'raw data'!$AT$7:$AU$183,2,0),IF(TYPE(P73)=1,P73,0))</f>
        <v>40001.9</v>
      </c>
      <c r="Q74">
        <f ca="1">IFERROR(VLOOKUP(C74,'raw data'!$AW$7:$AX$258,2,0),IF(TYPE(Q73)=1,Q73,0))</f>
        <v>70196.800000000003</v>
      </c>
      <c r="R74">
        <f ca="1">IFERROR(VLOOKUP(C74,'raw data'!$AZ$7:$BA$258,2,0),IF(TYPE(R73)=1,R73,0))</f>
        <v>41065.599999999999</v>
      </c>
      <c r="S74">
        <f ca="1">IFERROR(VLOOKUP(C74,'raw data'!$BC$7:$BD$145,2,0),IF(TYPE(S73)=1,S73,0))</f>
        <v>53242</v>
      </c>
      <c r="T74">
        <f ca="1">IFERROR(VLOOKUP(C74,'raw data'!$BI$7:$BJ$257,2,0),IF(TYPE(T73)=1,T73,0))</f>
        <v>33385</v>
      </c>
      <c r="U74">
        <f ca="1">IFERROR(VLOOKUP(C74,'raw data'!$BL$7:$BM$248,2,0),IF(TYPE(U73)=1,U73,0))</f>
        <v>28100</v>
      </c>
      <c r="V74">
        <f ca="1">IFERROR(VLOOKUP(C74,'raw data'!$BR$7:$BS$258,2,0),IF(TYPE(V73)=1,V73,0))</f>
        <v>18342.099999999999</v>
      </c>
      <c r="W74">
        <f ca="1">IFERROR(VLOOKUP(C74,'raw data'!$BU$7:$BV$257,2,0),IF(TYPE(W73)=1,W73,0))</f>
        <v>45802.400000000001</v>
      </c>
      <c r="X74">
        <f ca="1">IFERROR(VLOOKUP(C74,'raw data'!$BU$7:$BV$257,2,0),IF(TYPE(X73)=1,X73,0))</f>
        <v>45802.400000000001</v>
      </c>
      <c r="Y74">
        <f ca="1">IFERROR(VLOOKUP(C74,'raw data'!$CD$7:$CE$258,2,0),IF(TYPE(Y73)=1,Y73,0))</f>
        <v>36477.199999999997</v>
      </c>
    </row>
    <row r="75" spans="3:25">
      <c r="C75" s="2">
        <v>38776</v>
      </c>
      <c r="D75">
        <f>IFERROR(VLOOKUP(C75,'raw data'!$A$7:$B$201,2,0),IF(TYPE(D74)=1,D74,0))</f>
        <v>853670</v>
      </c>
      <c r="E75">
        <f>IFERROR(VLOOKUP(C75,'raw data'!$D$7:$E$259,2,0),IF(TYPE(E74)=1,E74,0))</f>
        <v>831584</v>
      </c>
      <c r="F75">
        <f>IFERROR(VLOOKUP(C75,'raw data'!$G$7:$H$166,2,0),IF(TYPE(F74)=1,F74,0))</f>
        <v>195600</v>
      </c>
      <c r="G75">
        <f>IFERROR(VLOOKUP(C75,'raw data'!$J$7:$K$258,2,0),IF(TYPE(G74)=1,G74,0))</f>
        <v>163056</v>
      </c>
      <c r="H75">
        <f>IFERROR(VLOOKUP(C75,'raw data'!$M$7:$N$211,2,0),IF(TYPE(H74)=1,H74,0))</f>
        <v>256980</v>
      </c>
      <c r="I75">
        <f ca="1">IFERROR(VLOOKUP(C75,'raw data'!$P$7:$Q$199,2,0),IF(TYPE(I74)=1,I74,0))</f>
        <v>215950</v>
      </c>
      <c r="J75">
        <f ca="1">IFERROR(VLOOKUP(C75,'raw data'!$S$7:$T$204,2,0),IF(TYPE(J74)=1,J74,0))</f>
        <v>57450</v>
      </c>
      <c r="K75">
        <f ca="1">IFERROR(VLOOKUP(C75,'raw data'!$V$7:$W$259,2,0),IF(TYPE(K74)=1,K74,0))</f>
        <v>125700</v>
      </c>
      <c r="L75">
        <f ca="1">IFERROR(VLOOKUP(C75,'raw data'!$Y$7:$Z$189,2,0),IF(TYPE(L74)=1,L74,0))</f>
        <v>600762</v>
      </c>
      <c r="M75">
        <f ca="1">IFERROR(VLOOKUP(C75,'raw data'!$AH$7:$AI$162,2,0),IF(TYPE(M74)=1,M74,0))</f>
        <v>172283</v>
      </c>
      <c r="N75">
        <f ca="1">IFERROR(VLOOKUP(C75,'raw data'!$AN$7:$AO$200,2,0),IF(TYPE(N74)=1,N74,0))</f>
        <v>67273</v>
      </c>
      <c r="O75">
        <f ca="1">IFERROR(VLOOKUP(C75,'raw data'!$AQ$7:$AR$254,2,0),IF(TYPE(O74)=1,O74,0))</f>
        <v>61099</v>
      </c>
      <c r="P75">
        <f ca="1">IFERROR(VLOOKUP(C75,'raw data'!$AT$7:$AU$183,2,0),IF(TYPE(P74)=1,P74,0))</f>
        <v>40355.199999999997</v>
      </c>
      <c r="Q75">
        <f ca="1">IFERROR(VLOOKUP(C75,'raw data'!$AW$7:$AX$258,2,0),IF(TYPE(Q74)=1,Q74,0))</f>
        <v>71105.8</v>
      </c>
      <c r="R75">
        <f ca="1">IFERROR(VLOOKUP(C75,'raw data'!$AZ$7:$BA$258,2,0),IF(TYPE(R74)=1,R74,0))</f>
        <v>43416</v>
      </c>
      <c r="S75">
        <f ca="1">IFERROR(VLOOKUP(C75,'raw data'!$BC$7:$BD$145,2,0),IF(TYPE(S74)=1,S74,0))</f>
        <v>56533</v>
      </c>
      <c r="T75">
        <f ca="1">IFERROR(VLOOKUP(C75,'raw data'!$BI$7:$BJ$257,2,0),IF(TYPE(T74)=1,T74,0))</f>
        <v>27843</v>
      </c>
      <c r="U75">
        <f ca="1">IFERROR(VLOOKUP(C75,'raw data'!$BL$7:$BM$248,2,0),IF(TYPE(U74)=1,U74,0))</f>
        <v>28040</v>
      </c>
      <c r="V75">
        <f ca="1">IFERROR(VLOOKUP(C75,'raw data'!$BR$7:$BS$258,2,0),IF(TYPE(V74)=1,V74,0))</f>
        <v>19270.7</v>
      </c>
      <c r="W75">
        <f ca="1">IFERROR(VLOOKUP(C75,'raw data'!$BU$7:$BV$257,2,0),IF(TYPE(W74)=1,W74,0))</f>
        <v>42680.800000000003</v>
      </c>
      <c r="X75">
        <f ca="1">IFERROR(VLOOKUP(C75,'raw data'!$BU$7:$BV$257,2,0),IF(TYPE(X74)=1,X74,0))</f>
        <v>42680.800000000003</v>
      </c>
      <c r="Y75">
        <f ca="1">IFERROR(VLOOKUP(C75,'raw data'!$CD$7:$CE$258,2,0),IF(TYPE(Y74)=1,Y74,0))</f>
        <v>35104.199999999997</v>
      </c>
    </row>
    <row r="76" spans="3:25">
      <c r="C76" s="2">
        <v>38807</v>
      </c>
      <c r="D76">
        <f>IFERROR(VLOOKUP(C76,'raw data'!$A$7:$B$201,2,0),IF(TYPE(D75)=1,D75,0))</f>
        <v>875070</v>
      </c>
      <c r="E76">
        <f>IFERROR(VLOOKUP(C76,'raw data'!$D$7:$E$259,2,0),IF(TYPE(E75)=1,E75,0))</f>
        <v>832648</v>
      </c>
      <c r="F76">
        <f>IFERROR(VLOOKUP(C76,'raw data'!$G$7:$H$166,2,0),IF(TYPE(F75)=1,F75,0))</f>
        <v>205900</v>
      </c>
      <c r="G76">
        <f>IFERROR(VLOOKUP(C76,'raw data'!$J$7:$K$258,2,0),IF(TYPE(G75)=1,G75,0))</f>
        <v>175748</v>
      </c>
      <c r="H76">
        <f>IFERROR(VLOOKUP(C76,'raw data'!$M$7:$N$211,2,0),IF(TYPE(H75)=1,H75,0))</f>
        <v>257050</v>
      </c>
      <c r="I76">
        <f ca="1">IFERROR(VLOOKUP(C76,'raw data'!$P$7:$Q$199,2,0),IF(TYPE(I75)=1,I75,0))</f>
        <v>217344</v>
      </c>
      <c r="J76">
        <f ca="1">IFERROR(VLOOKUP(C76,'raw data'!$S$7:$T$204,2,0),IF(TYPE(J75)=1,J75,0))</f>
        <v>59828</v>
      </c>
      <c r="K76">
        <f ca="1">IFERROR(VLOOKUP(C76,'raw data'!$V$7:$W$259,2,0),IF(TYPE(K75)=1,K75,0))</f>
        <v>125900</v>
      </c>
      <c r="L76">
        <f ca="1">IFERROR(VLOOKUP(C76,'raw data'!$Y$7:$Z$189,2,0),IF(TYPE(L75)=1,L75,0))</f>
        <v>647327</v>
      </c>
      <c r="M76">
        <f ca="1">IFERROR(VLOOKUP(C76,'raw data'!$AH$7:$AI$162,2,0),IF(TYPE(M75)=1,M75,0))</f>
        <v>164933</v>
      </c>
      <c r="N76">
        <f ca="1">IFERROR(VLOOKUP(C76,'raw data'!$AN$7:$AO$200,2,0),IF(TYPE(N75)=1,N75,0))</f>
        <v>67487</v>
      </c>
      <c r="O76">
        <f ca="1">IFERROR(VLOOKUP(C76,'raw data'!$AQ$7:$AR$254,2,0),IF(TYPE(O75)=1,O75,0))</f>
        <v>62367</v>
      </c>
      <c r="P76">
        <f ca="1">IFERROR(VLOOKUP(C76,'raw data'!$AT$7:$AU$183,2,0),IF(TYPE(P75)=1,P75,0))</f>
        <v>37901</v>
      </c>
      <c r="Q76">
        <f ca="1">IFERROR(VLOOKUP(C76,'raw data'!$AW$7:$AX$258,2,0),IF(TYPE(Q75)=1,Q75,0))</f>
        <v>72643.600000000006</v>
      </c>
      <c r="R76">
        <f ca="1">IFERROR(VLOOKUP(C76,'raw data'!$AZ$7:$BA$258,2,0),IF(TYPE(R75)=1,R75,0))</f>
        <v>42087.1</v>
      </c>
      <c r="S76">
        <f ca="1">IFERROR(VLOOKUP(C76,'raw data'!$BC$7:$BD$145,2,0),IF(TYPE(S75)=1,S75,0))</f>
        <v>58283</v>
      </c>
      <c r="T76">
        <f ca="1">IFERROR(VLOOKUP(C76,'raw data'!$BI$7:$BJ$257,2,0),IF(TYPE(T75)=1,T75,0))</f>
        <v>28299</v>
      </c>
      <c r="U76">
        <f ca="1">IFERROR(VLOOKUP(C76,'raw data'!$BL$7:$BM$248,2,0),IF(TYPE(U75)=1,U75,0))</f>
        <v>27890</v>
      </c>
      <c r="V76">
        <f ca="1">IFERROR(VLOOKUP(C76,'raw data'!$BR$7:$BS$258,2,0),IF(TYPE(V75)=1,V75,0))</f>
        <v>20247.599999999999</v>
      </c>
      <c r="W76">
        <f ca="1">IFERROR(VLOOKUP(C76,'raw data'!$BU$7:$BV$257,2,0),IF(TYPE(W75)=1,W75,0))</f>
        <v>44853.5</v>
      </c>
      <c r="X76">
        <f ca="1">IFERROR(VLOOKUP(C76,'raw data'!$BU$7:$BV$257,2,0),IF(TYPE(X75)=1,X75,0))</f>
        <v>44853.5</v>
      </c>
      <c r="Y76">
        <f ca="1">IFERROR(VLOOKUP(C76,'raw data'!$CD$7:$CE$258,2,0),IF(TYPE(Y75)=1,Y75,0))</f>
        <v>36274.9</v>
      </c>
    </row>
    <row r="77" spans="3:25">
      <c r="C77" s="2">
        <v>38837</v>
      </c>
      <c r="D77">
        <f>IFERROR(VLOOKUP(C77,'raw data'!$A$7:$B$201,2,0),IF(TYPE(D76)=1,D76,0))</f>
        <v>895040</v>
      </c>
      <c r="E77">
        <f>IFERROR(VLOOKUP(C77,'raw data'!$D$7:$E$259,2,0),IF(TYPE(E76)=1,E76,0))</f>
        <v>839230</v>
      </c>
      <c r="F77">
        <f>IFERROR(VLOOKUP(C77,'raw data'!$G$7:$H$166,2,0),IF(TYPE(F76)=1,F76,0))</f>
        <v>205900</v>
      </c>
      <c r="G77">
        <f>IFERROR(VLOOKUP(C77,'raw data'!$J$7:$K$258,2,0),IF(TYPE(G76)=1,G76,0))</f>
        <v>177166</v>
      </c>
      <c r="H77">
        <f>IFERROR(VLOOKUP(C77,'raw data'!$M$7:$N$211,2,0),IF(TYPE(H76)=1,H76,0))</f>
        <v>259040</v>
      </c>
      <c r="I77">
        <f ca="1">IFERROR(VLOOKUP(C77,'raw data'!$P$7:$Q$199,2,0),IF(TYPE(I76)=1,I76,0))</f>
        <v>222890</v>
      </c>
      <c r="J77">
        <f ca="1">IFERROR(VLOOKUP(C77,'raw data'!$S$7:$T$204,2,0),IF(TYPE(J76)=1,J76,0))</f>
        <v>59828</v>
      </c>
      <c r="K77">
        <f ca="1">IFERROR(VLOOKUP(C77,'raw data'!$V$7:$W$259,2,0),IF(TYPE(K76)=1,K76,0))</f>
        <v>127000</v>
      </c>
      <c r="L77">
        <f ca="1">IFERROR(VLOOKUP(C77,'raw data'!$Y$7:$Z$189,2,0),IF(TYPE(L76)=1,L76,0))</f>
        <v>647327</v>
      </c>
      <c r="M77">
        <f ca="1">IFERROR(VLOOKUP(C77,'raw data'!$AH$7:$AI$162,2,0),IF(TYPE(M76)=1,M76,0))</f>
        <v>168169</v>
      </c>
      <c r="N77">
        <f ca="1">IFERROR(VLOOKUP(C77,'raw data'!$AN$7:$AO$200,2,0),IF(TYPE(N76)=1,N76,0))</f>
        <v>67487</v>
      </c>
      <c r="O77">
        <f ca="1">IFERROR(VLOOKUP(C77,'raw data'!$AQ$7:$AR$254,2,0),IF(TYPE(O76)=1,O76,0))</f>
        <v>65913</v>
      </c>
      <c r="P77">
        <f ca="1">IFERROR(VLOOKUP(C77,'raw data'!$AT$7:$AU$183,2,0),IF(TYPE(P76)=1,P76,0))</f>
        <v>41348.699999999997</v>
      </c>
      <c r="Q77">
        <f ca="1">IFERROR(VLOOKUP(C77,'raw data'!$AW$7:$AX$258,2,0),IF(TYPE(Q76)=1,Q76,0))</f>
        <v>74669.8</v>
      </c>
      <c r="R77">
        <f ca="1">IFERROR(VLOOKUP(C77,'raw data'!$AZ$7:$BA$258,2,0),IF(TYPE(R76)=1,R76,0))</f>
        <v>43027.6</v>
      </c>
      <c r="S77">
        <f ca="1">IFERROR(VLOOKUP(C77,'raw data'!$BC$7:$BD$145,2,0),IF(TYPE(S76)=1,S76,0))</f>
        <v>58283</v>
      </c>
      <c r="T77">
        <f ca="1">IFERROR(VLOOKUP(C77,'raw data'!$BI$7:$BJ$257,2,0),IF(TYPE(T76)=1,T76,0))</f>
        <v>29172</v>
      </c>
      <c r="U77">
        <f ca="1">IFERROR(VLOOKUP(C77,'raw data'!$BL$7:$BM$248,2,0),IF(TYPE(U76)=1,U76,0))</f>
        <v>27830</v>
      </c>
      <c r="V77">
        <f ca="1">IFERROR(VLOOKUP(C77,'raw data'!$BR$7:$BS$258,2,0),IF(TYPE(V76)=1,V76,0))</f>
        <v>20958.8</v>
      </c>
      <c r="W77">
        <f ca="1">IFERROR(VLOOKUP(C77,'raw data'!$BU$7:$BV$257,2,0),IF(TYPE(W76)=1,W76,0))</f>
        <v>48614.2</v>
      </c>
      <c r="X77">
        <f ca="1">IFERROR(VLOOKUP(C77,'raw data'!$BU$7:$BV$257,2,0),IF(TYPE(X76)=1,X76,0))</f>
        <v>48614.2</v>
      </c>
      <c r="Y77">
        <f ca="1">IFERROR(VLOOKUP(C77,'raw data'!$CD$7:$CE$258,2,0),IF(TYPE(Y76)=1,Y76,0))</f>
        <v>38766</v>
      </c>
    </row>
    <row r="78" spans="3:25">
      <c r="C78" s="2">
        <v>38868</v>
      </c>
      <c r="D78">
        <f>IFERROR(VLOOKUP(C78,'raw data'!$A$7:$B$201,2,0),IF(TYPE(D77)=1,D77,0))</f>
        <v>925020</v>
      </c>
      <c r="E78">
        <f>IFERROR(VLOOKUP(C78,'raw data'!$D$7:$E$259,2,0),IF(TYPE(E77)=1,E77,0))</f>
        <v>842802</v>
      </c>
      <c r="F78">
        <f>IFERROR(VLOOKUP(C78,'raw data'!$G$7:$H$166,2,0),IF(TYPE(F77)=1,F77,0))</f>
        <v>243300</v>
      </c>
      <c r="G78">
        <f>IFERROR(VLOOKUP(C78,'raw data'!$J$7:$K$258,2,0),IF(TYPE(G77)=1,G77,0))</f>
        <v>185855</v>
      </c>
      <c r="H78">
        <f>IFERROR(VLOOKUP(C78,'raw data'!$M$7:$N$211,2,0),IF(TYPE(H77)=1,H77,0))</f>
        <v>260940</v>
      </c>
      <c r="I78">
        <f ca="1">IFERROR(VLOOKUP(C78,'raw data'!$P$7:$Q$199,2,0),IF(TYPE(I77)=1,I77,0))</f>
        <v>224690</v>
      </c>
      <c r="J78">
        <f ca="1">IFERROR(VLOOKUP(C78,'raw data'!$S$7:$T$204,2,0),IF(TYPE(J77)=1,J77,0))</f>
        <v>63377</v>
      </c>
      <c r="K78">
        <f ca="1">IFERROR(VLOOKUP(C78,'raw data'!$V$7:$W$259,2,0),IF(TYPE(K77)=1,K77,0))</f>
        <v>126500</v>
      </c>
      <c r="L78">
        <f ca="1">IFERROR(VLOOKUP(C78,'raw data'!$Y$7:$Z$189,2,0),IF(TYPE(L77)=1,L77,0))</f>
        <v>713007</v>
      </c>
      <c r="M78">
        <f ca="1">IFERROR(VLOOKUP(C78,'raw data'!$AH$7:$AI$162,2,0),IF(TYPE(M77)=1,M77,0))</f>
        <v>173097</v>
      </c>
      <c r="N78">
        <f ca="1">IFERROR(VLOOKUP(C78,'raw data'!$AN$7:$AO$200,2,0),IF(TYPE(N77)=1,N77,0))</f>
        <v>73387</v>
      </c>
      <c r="O78">
        <f ca="1">IFERROR(VLOOKUP(C78,'raw data'!$AQ$7:$AR$254,2,0),IF(TYPE(O77)=1,O77,0))</f>
        <v>66514</v>
      </c>
      <c r="P78">
        <f ca="1">IFERROR(VLOOKUP(C78,'raw data'!$AT$7:$AU$183,2,0),IF(TYPE(P77)=1,P77,0))</f>
        <v>44069.1</v>
      </c>
      <c r="Q78">
        <f ca="1">IFERROR(VLOOKUP(C78,'raw data'!$AW$7:$AX$258,2,0),IF(TYPE(Q77)=1,Q77,0))</f>
        <v>77887</v>
      </c>
      <c r="R78">
        <f ca="1">IFERROR(VLOOKUP(C78,'raw data'!$AZ$7:$BA$258,2,0),IF(TYPE(R77)=1,R77,0))</f>
        <v>46104.1</v>
      </c>
      <c r="S78">
        <f ca="1">IFERROR(VLOOKUP(C78,'raw data'!$BC$7:$BD$145,2,0),IF(TYPE(S77)=1,S77,0))</f>
        <v>59570</v>
      </c>
      <c r="T78">
        <f ca="1">IFERROR(VLOOKUP(C78,'raw data'!$BI$7:$BJ$257,2,0),IF(TYPE(T77)=1,T77,0))</f>
        <v>30011</v>
      </c>
      <c r="U78">
        <f ca="1">IFERROR(VLOOKUP(C78,'raw data'!$BL$7:$BM$248,2,0),IF(TYPE(U77)=1,U77,0))</f>
        <v>28070</v>
      </c>
      <c r="V78">
        <f ca="1">IFERROR(VLOOKUP(C78,'raw data'!$BR$7:$BS$258,2,0),IF(TYPE(V77)=1,V77,0))</f>
        <v>22739.9</v>
      </c>
      <c r="W78">
        <f ca="1">IFERROR(VLOOKUP(C78,'raw data'!$BU$7:$BV$257,2,0),IF(TYPE(W77)=1,W77,0))</f>
        <v>48776.9</v>
      </c>
      <c r="X78">
        <f ca="1">IFERROR(VLOOKUP(C78,'raw data'!$BU$7:$BV$257,2,0),IF(TYPE(X77)=1,X77,0))</f>
        <v>48776.9</v>
      </c>
      <c r="Y78">
        <f ca="1">IFERROR(VLOOKUP(C78,'raw data'!$CD$7:$CE$258,2,0),IF(TYPE(Y77)=1,Y77,0))</f>
        <v>41263.800000000003</v>
      </c>
    </row>
    <row r="79" spans="3:25">
      <c r="C79" s="2">
        <v>38898</v>
      </c>
      <c r="D79">
        <f>IFERROR(VLOOKUP(C79,'raw data'!$A$7:$B$201,2,0),IF(TYPE(D78)=1,D78,0))</f>
        <v>941120</v>
      </c>
      <c r="E79">
        <f>IFERROR(VLOOKUP(C79,'raw data'!$D$7:$E$259,2,0),IF(TYPE(E78)=1,E78,0))</f>
        <v>844028</v>
      </c>
      <c r="F79">
        <f>IFERROR(VLOOKUP(C79,'raw data'!$G$7:$H$166,2,0),IF(TYPE(F78)=1,F78,0))</f>
        <v>250600</v>
      </c>
      <c r="G79">
        <f>IFERROR(VLOOKUP(C79,'raw data'!$J$7:$K$258,2,0),IF(TYPE(G78)=1,G78,0))</f>
        <v>180149</v>
      </c>
      <c r="H79">
        <f>IFERROR(VLOOKUP(C79,'raw data'!$M$7:$N$211,2,0),IF(TYPE(H78)=1,H78,0))</f>
        <v>260350</v>
      </c>
      <c r="I79">
        <f ca="1">IFERROR(VLOOKUP(C79,'raw data'!$P$7:$Q$199,2,0),IF(TYPE(I78)=1,I78,0))</f>
        <v>224360</v>
      </c>
      <c r="J79">
        <f ca="1">IFERROR(VLOOKUP(C79,'raw data'!$S$7:$T$204,2,0),IF(TYPE(J78)=1,J78,0))</f>
        <v>62670</v>
      </c>
      <c r="K79">
        <f ca="1">IFERROR(VLOOKUP(C79,'raw data'!$V$7:$W$259,2,0),IF(TYPE(K78)=1,K78,0))</f>
        <v>126600</v>
      </c>
      <c r="L79">
        <f ca="1">IFERROR(VLOOKUP(C79,'raw data'!$Y$7:$Z$189,2,0),IF(TYPE(L78)=1,L78,0))</f>
        <v>718701</v>
      </c>
      <c r="M79">
        <f ca="1">IFERROR(VLOOKUP(C79,'raw data'!$AH$7:$AI$162,2,0),IF(TYPE(M78)=1,M78,0))</f>
        <v>169060</v>
      </c>
      <c r="N79">
        <f ca="1">IFERROR(VLOOKUP(C79,'raw data'!$AN$7:$AO$200,2,0),IF(TYPE(N78)=1,N78,0))</f>
        <v>78743</v>
      </c>
      <c r="O79">
        <f ca="1">IFERROR(VLOOKUP(C79,'raw data'!$AQ$7:$AR$254,2,0),IF(TYPE(O78)=1,O78,0))</f>
        <v>65662</v>
      </c>
      <c r="P79">
        <f ca="1">IFERROR(VLOOKUP(C79,'raw data'!$AT$7:$AU$183,2,0),IF(TYPE(P78)=1,P78,0))</f>
        <v>45744.800000000003</v>
      </c>
      <c r="Q79">
        <f ca="1">IFERROR(VLOOKUP(C79,'raw data'!$AW$7:$AX$258,2,0),IF(TYPE(Q78)=1,Q78,0))</f>
        <v>77974.899999999994</v>
      </c>
      <c r="R79">
        <f ca="1">IFERROR(VLOOKUP(C79,'raw data'!$AZ$7:$BA$258,2,0),IF(TYPE(R78)=1,R78,0))</f>
        <v>44672</v>
      </c>
      <c r="S79">
        <f ca="1">IFERROR(VLOOKUP(C79,'raw data'!$BC$7:$BD$145,2,0),IF(TYPE(S78)=1,S78,0))</f>
        <v>56732</v>
      </c>
      <c r="T79">
        <f ca="1">IFERROR(VLOOKUP(C79,'raw data'!$BI$7:$BJ$257,2,0),IF(TYPE(T78)=1,T78,0))</f>
        <v>29838</v>
      </c>
      <c r="U79">
        <f ca="1">IFERROR(VLOOKUP(C79,'raw data'!$BL$7:$BM$248,2,0),IF(TYPE(U78)=1,U78,0))</f>
        <v>27350</v>
      </c>
      <c r="V79">
        <f ca="1">IFERROR(VLOOKUP(C79,'raw data'!$BR$7:$BS$258,2,0),IF(TYPE(V78)=1,V78,0))</f>
        <v>24127.4</v>
      </c>
      <c r="W79">
        <f ca="1">IFERROR(VLOOKUP(C79,'raw data'!$BU$7:$BV$257,2,0),IF(TYPE(W78)=1,W78,0))</f>
        <v>48963.1</v>
      </c>
      <c r="X79">
        <f ca="1">IFERROR(VLOOKUP(C79,'raw data'!$BU$7:$BV$257,2,0),IF(TYPE(X78)=1,X78,0))</f>
        <v>48963.1</v>
      </c>
      <c r="Y79">
        <f ca="1">IFERROR(VLOOKUP(C79,'raw data'!$CD$7:$CE$258,2,0),IF(TYPE(Y78)=1,Y78,0))</f>
        <v>38235.1</v>
      </c>
    </row>
    <row r="80" spans="3:25">
      <c r="C80" s="2">
        <v>38929</v>
      </c>
      <c r="D80">
        <f>IFERROR(VLOOKUP(C80,'raw data'!$A$7:$B$201,2,0),IF(TYPE(D79)=1,D79,0))</f>
        <v>954550</v>
      </c>
      <c r="E80">
        <f>IFERROR(VLOOKUP(C80,'raw data'!$D$7:$E$259,2,0),IF(TYPE(E79)=1,E79,0))</f>
        <v>850600</v>
      </c>
      <c r="F80">
        <f>IFERROR(VLOOKUP(C80,'raw data'!$G$7:$H$166,2,0),IF(TYPE(F79)=1,F79,0))</f>
        <v>265600</v>
      </c>
      <c r="G80">
        <f>IFERROR(VLOOKUP(C80,'raw data'!$J$7:$K$258,2,0),IF(TYPE(G79)=1,G79,0))</f>
        <v>193656</v>
      </c>
      <c r="H80">
        <f>IFERROR(VLOOKUP(C80,'raw data'!$M$7:$N$211,2,0),IF(TYPE(H79)=1,H79,0))</f>
        <v>260370</v>
      </c>
      <c r="I80">
        <f ca="1">IFERROR(VLOOKUP(C80,'raw data'!$P$7:$Q$199,2,0),IF(TYPE(I79)=1,I79,0))</f>
        <v>225720</v>
      </c>
      <c r="J80">
        <f ca="1">IFERROR(VLOOKUP(C80,'raw data'!$S$7:$T$204,2,0),IF(TYPE(J79)=1,J79,0))</f>
        <v>66819</v>
      </c>
      <c r="K80">
        <f ca="1">IFERROR(VLOOKUP(C80,'raw data'!$V$7:$W$259,2,0),IF(TYPE(K79)=1,K79,0))</f>
        <v>127400</v>
      </c>
      <c r="L80">
        <f ca="1">IFERROR(VLOOKUP(C80,'raw data'!$Y$7:$Z$189,2,0),IF(TYPE(L79)=1,L79,0))</f>
        <v>731320</v>
      </c>
      <c r="M80">
        <f ca="1">IFERROR(VLOOKUP(C80,'raw data'!$AH$7:$AI$162,2,0),IF(TYPE(M79)=1,M79,0))</f>
        <v>172389</v>
      </c>
      <c r="N80">
        <f ca="1">IFERROR(VLOOKUP(C80,'raw data'!$AN$7:$AO$200,2,0),IF(TYPE(N79)=1,N79,0))</f>
        <v>77597</v>
      </c>
      <c r="O80">
        <f ca="1">IFERROR(VLOOKUP(C80,'raw data'!$AQ$7:$AR$254,2,0),IF(TYPE(O79)=1,O79,0))</f>
        <v>68411</v>
      </c>
      <c r="P80">
        <f ca="1">IFERROR(VLOOKUP(C80,'raw data'!$AT$7:$AU$183,2,0),IF(TYPE(P79)=1,P79,0))</f>
        <v>48418.3</v>
      </c>
      <c r="Q80">
        <f ca="1">IFERROR(VLOOKUP(C80,'raw data'!$AW$7:$AX$258,2,0),IF(TYPE(Q79)=1,Q79,0))</f>
        <v>78291.100000000006</v>
      </c>
      <c r="R80">
        <f ca="1">IFERROR(VLOOKUP(C80,'raw data'!$AZ$7:$BA$258,2,0),IF(TYPE(R79)=1,R79,0))</f>
        <v>46059.6</v>
      </c>
      <c r="S80">
        <f ca="1">IFERROR(VLOOKUP(C80,'raw data'!$BC$7:$BD$145,2,0),IF(TYPE(S79)=1,S79,0))</f>
        <v>57134</v>
      </c>
      <c r="T80">
        <f ca="1">IFERROR(VLOOKUP(C80,'raw data'!$BI$7:$BJ$257,2,0),IF(TYPE(T79)=1,T79,0))</f>
        <v>29914</v>
      </c>
      <c r="U80">
        <f ca="1">IFERROR(VLOOKUP(C80,'raw data'!$BL$7:$BM$248,2,0),IF(TYPE(U79)=1,U79,0))</f>
        <v>27980</v>
      </c>
      <c r="V80">
        <f ca="1">IFERROR(VLOOKUP(C80,'raw data'!$BR$7:$BS$258,2,0),IF(TYPE(V79)=1,V79,0))</f>
        <v>24783.4</v>
      </c>
      <c r="W80">
        <f ca="1">IFERROR(VLOOKUP(C80,'raw data'!$BU$7:$BV$257,2,0),IF(TYPE(W79)=1,W79,0))</f>
        <v>51266.6</v>
      </c>
      <c r="X80">
        <f ca="1">IFERROR(VLOOKUP(C80,'raw data'!$BU$7:$BV$257,2,0),IF(TYPE(X79)=1,X79,0))</f>
        <v>51266.6</v>
      </c>
      <c r="Y80">
        <f ca="1">IFERROR(VLOOKUP(C80,'raw data'!$CD$7:$CE$258,2,0),IF(TYPE(Y79)=1,Y79,0))</f>
        <v>38186.400000000001</v>
      </c>
    </row>
    <row r="81" spans="3:25">
      <c r="C81" s="2">
        <v>38960</v>
      </c>
      <c r="D81">
        <f>IFERROR(VLOOKUP(C81,'raw data'!$A$7:$B$201,2,0),IF(TYPE(D80)=1,D80,0))</f>
        <v>972040</v>
      </c>
      <c r="E81">
        <f>IFERROR(VLOOKUP(C81,'raw data'!$D$7:$E$259,2,0),IF(TYPE(E80)=1,E80,0))</f>
        <v>857862</v>
      </c>
      <c r="F81">
        <f>IFERROR(VLOOKUP(C81,'raw data'!$G$7:$H$166,2,0),IF(TYPE(F80)=1,F80,0))</f>
        <v>258500</v>
      </c>
      <c r="G81">
        <f>IFERROR(VLOOKUP(C81,'raw data'!$J$7:$K$258,2,0),IF(TYPE(G80)=1,G80,0))</f>
        <v>201622</v>
      </c>
      <c r="H81">
        <f>IFERROR(VLOOKUP(C81,'raw data'!$M$7:$N$211,2,0),IF(TYPE(H80)=1,H80,0))</f>
        <v>261020</v>
      </c>
      <c r="I81">
        <f ca="1">IFERROR(VLOOKUP(C81,'raw data'!$P$7:$Q$199,2,0),IF(TYPE(I80)=1,I80,0))</f>
        <v>227020</v>
      </c>
      <c r="J81">
        <f ca="1">IFERROR(VLOOKUP(C81,'raw data'!$S$7:$T$204,2,0),IF(TYPE(J80)=1,J80,0))</f>
        <v>71478</v>
      </c>
      <c r="K81">
        <f ca="1">IFERROR(VLOOKUP(C81,'raw data'!$V$7:$W$259,2,0),IF(TYPE(K80)=1,K80,0))</f>
        <v>128900</v>
      </c>
      <c r="L81">
        <f ca="1">IFERROR(VLOOKUP(C81,'raw data'!$Y$7:$Z$189,2,0),IF(TYPE(L80)=1,L80,0))</f>
        <v>736438</v>
      </c>
      <c r="M81">
        <f ca="1">IFERROR(VLOOKUP(C81,'raw data'!$AH$7:$AI$162,2,0),IF(TYPE(M80)=1,M80,0))</f>
        <v>173914</v>
      </c>
      <c r="N81">
        <f ca="1">IFERROR(VLOOKUP(C81,'raw data'!$AN$7:$AO$200,2,0),IF(TYPE(N80)=1,N80,0))</f>
        <v>65857</v>
      </c>
      <c r="O81">
        <f ca="1">IFERROR(VLOOKUP(C81,'raw data'!$AQ$7:$AR$254,2,0),IF(TYPE(O80)=1,O80,0))</f>
        <v>70294</v>
      </c>
      <c r="P81">
        <f ca="1">IFERROR(VLOOKUP(C81,'raw data'!$AT$7:$AU$183,2,0),IF(TYPE(P80)=1,P80,0))</f>
        <v>50656.800000000003</v>
      </c>
      <c r="Q81">
        <f ca="1">IFERROR(VLOOKUP(C81,'raw data'!$AW$7:$AX$258,2,0),IF(TYPE(Q80)=1,Q80,0))</f>
        <v>78515.100000000006</v>
      </c>
      <c r="R81">
        <f ca="1">IFERROR(VLOOKUP(C81,'raw data'!$AZ$7:$BA$258,2,0),IF(TYPE(R80)=1,R80,0))</f>
        <v>46378.1</v>
      </c>
      <c r="S81">
        <f ca="1">IFERROR(VLOOKUP(C81,'raw data'!$BC$7:$BD$145,2,0),IF(TYPE(S80)=1,S80,0))</f>
        <v>57114</v>
      </c>
      <c r="T81">
        <f ca="1">IFERROR(VLOOKUP(C81,'raw data'!$BI$7:$BJ$257,2,0),IF(TYPE(T80)=1,T80,0))</f>
        <v>29761</v>
      </c>
      <c r="U81">
        <f ca="1">IFERROR(VLOOKUP(C81,'raw data'!$BL$7:$BM$248,2,0),IF(TYPE(U80)=1,U80,0))</f>
        <v>27940</v>
      </c>
      <c r="V81">
        <f ca="1">IFERROR(VLOOKUP(C81,'raw data'!$BR$7:$BS$258,2,0),IF(TYPE(V80)=1,V80,0))</f>
        <v>25790</v>
      </c>
      <c r="W81">
        <f ca="1">IFERROR(VLOOKUP(C81,'raw data'!$BU$7:$BV$257,2,0),IF(TYPE(W80)=1,W80,0))</f>
        <v>49085.599999999999</v>
      </c>
      <c r="X81">
        <f ca="1">IFERROR(VLOOKUP(C81,'raw data'!$BU$7:$BV$257,2,0),IF(TYPE(X80)=1,X80,0))</f>
        <v>49085.599999999999</v>
      </c>
      <c r="Y81">
        <f ca="1">IFERROR(VLOOKUP(C81,'raw data'!$CD$7:$CE$258,2,0),IF(TYPE(Y80)=1,Y80,0))</f>
        <v>38094.1</v>
      </c>
    </row>
    <row r="82" spans="3:25">
      <c r="C82" s="2">
        <v>38990</v>
      </c>
      <c r="D82">
        <f>IFERROR(VLOOKUP(C82,'raw data'!$A$7:$B$201,2,0),IF(TYPE(D81)=1,D81,0))</f>
        <v>987930</v>
      </c>
      <c r="E82">
        <f>IFERROR(VLOOKUP(C82,'raw data'!$D$7:$E$259,2,0),IF(TYPE(E81)=1,E81,0))</f>
        <v>874596</v>
      </c>
      <c r="F82">
        <f>IFERROR(VLOOKUP(C82,'raw data'!$G$7:$H$166,2,0),IF(TYPE(F81)=1,F81,0))</f>
        <v>258500</v>
      </c>
      <c r="G82">
        <f>IFERROR(VLOOKUP(C82,'raw data'!$J$7:$K$258,2,0),IF(TYPE(G81)=1,G81,0))</f>
        <v>208694</v>
      </c>
      <c r="H82">
        <f>IFERROR(VLOOKUP(C82,'raw data'!$M$7:$N$211,2,0),IF(TYPE(H81)=1,H81,0))</f>
        <v>261550</v>
      </c>
      <c r="I82">
        <f ca="1">IFERROR(VLOOKUP(C82,'raw data'!$P$7:$Q$199,2,0),IF(TYPE(I81)=1,I81,0))</f>
        <v>228220</v>
      </c>
      <c r="J82">
        <f ca="1">IFERROR(VLOOKUP(C82,'raw data'!$S$7:$T$204,2,0),IF(TYPE(J81)=1,J81,0))</f>
        <v>71478</v>
      </c>
      <c r="K82">
        <f ca="1">IFERROR(VLOOKUP(C82,'raw data'!$V$7:$W$259,2,0),IF(TYPE(K81)=1,K81,0))</f>
        <v>130300</v>
      </c>
      <c r="L82">
        <f ca="1">IFERROR(VLOOKUP(C82,'raw data'!$Y$7:$Z$189,2,0),IF(TYPE(L81)=1,L81,0))</f>
        <v>736438</v>
      </c>
      <c r="M82">
        <f ca="1">IFERROR(VLOOKUP(C82,'raw data'!$AH$7:$AI$162,2,0),IF(TYPE(M81)=1,M81,0))</f>
        <v>176492</v>
      </c>
      <c r="N82">
        <f ca="1">IFERROR(VLOOKUP(C82,'raw data'!$AN$7:$AO$200,2,0),IF(TYPE(N81)=1,N81,0))</f>
        <v>65857</v>
      </c>
      <c r="O82">
        <f ca="1">IFERROR(VLOOKUP(C82,'raw data'!$AQ$7:$AR$254,2,0),IF(TYPE(O81)=1,O81,0))</f>
        <v>71748</v>
      </c>
      <c r="P82">
        <f ca="1">IFERROR(VLOOKUP(C82,'raw data'!$AT$7:$AU$183,2,0),IF(TYPE(P81)=1,P81,0))</f>
        <v>53005.2</v>
      </c>
      <c r="Q82">
        <f ca="1">IFERROR(VLOOKUP(C82,'raw data'!$AW$7:$AX$258,2,0),IF(TYPE(Q81)=1,Q81,0))</f>
        <v>78752.800000000003</v>
      </c>
      <c r="R82">
        <f ca="1">IFERROR(VLOOKUP(C82,'raw data'!$AZ$7:$BA$258,2,0),IF(TYPE(R81)=1,R81,0))</f>
        <v>46428.5</v>
      </c>
      <c r="S82">
        <f ca="1">IFERROR(VLOOKUP(C82,'raw data'!$BC$7:$BD$145,2,0),IF(TYPE(S81)=1,S81,0))</f>
        <v>57114</v>
      </c>
      <c r="T82">
        <f ca="1">IFERROR(VLOOKUP(C82,'raw data'!$BI$7:$BJ$257,2,0),IF(TYPE(T81)=1,T81,0))</f>
        <v>29484</v>
      </c>
      <c r="U82">
        <f ca="1">IFERROR(VLOOKUP(C82,'raw data'!$BL$7:$BM$248,2,0),IF(TYPE(U81)=1,U81,0))</f>
        <v>27620</v>
      </c>
      <c r="V82">
        <f ca="1">IFERROR(VLOOKUP(C82,'raw data'!$BR$7:$BS$258,2,0),IF(TYPE(V81)=1,V81,0))</f>
        <v>26483.8</v>
      </c>
      <c r="W82">
        <f ca="1">IFERROR(VLOOKUP(C82,'raw data'!$BU$7:$BV$257,2,0),IF(TYPE(W81)=1,W81,0))</f>
        <v>49663.8</v>
      </c>
      <c r="X82">
        <f ca="1">IFERROR(VLOOKUP(C82,'raw data'!$BU$7:$BV$257,2,0),IF(TYPE(X81)=1,X81,0))</f>
        <v>49663.8</v>
      </c>
      <c r="Y82">
        <f ca="1">IFERROR(VLOOKUP(C82,'raw data'!$CD$7:$CE$258,2,0),IF(TYPE(Y81)=1,Y81,0))</f>
        <v>38527.300000000003</v>
      </c>
    </row>
    <row r="83" spans="3:25">
      <c r="C83" s="2">
        <v>39021</v>
      </c>
      <c r="D83">
        <f>IFERROR(VLOOKUP(C83,'raw data'!$A$7:$B$201,2,0),IF(TYPE(D82)=1,D82,0))</f>
        <v>1009630</v>
      </c>
      <c r="E83">
        <f>IFERROR(VLOOKUP(C83,'raw data'!$D$7:$E$259,2,0),IF(TYPE(E82)=1,E82,0))</f>
        <v>865581</v>
      </c>
      <c r="F83">
        <f>IFERROR(VLOOKUP(C83,'raw data'!$G$7:$H$166,2,0),IF(TYPE(F82)=1,F82,0))</f>
        <v>269100</v>
      </c>
      <c r="G83">
        <f>IFERROR(VLOOKUP(C83,'raw data'!$J$7:$K$258,2,0),IF(TYPE(G82)=1,G82,0))</f>
        <v>215537</v>
      </c>
      <c r="H83">
        <f>IFERROR(VLOOKUP(C83,'raw data'!$M$7:$N$211,2,0),IF(TYPE(H82)=1,H82,0))</f>
        <v>261820</v>
      </c>
      <c r="I83">
        <f ca="1">IFERROR(VLOOKUP(C83,'raw data'!$P$7:$Q$199,2,0),IF(TYPE(I82)=1,I82,0))</f>
        <v>229460</v>
      </c>
      <c r="J83">
        <f ca="1">IFERROR(VLOOKUP(C83,'raw data'!$S$7:$T$204,2,0),IF(TYPE(J82)=1,J82,0))</f>
        <v>78196</v>
      </c>
      <c r="K83">
        <f ca="1">IFERROR(VLOOKUP(C83,'raw data'!$V$7:$W$259,2,0),IF(TYPE(K82)=1,K82,0))</f>
        <v>131200</v>
      </c>
      <c r="L83">
        <f ca="1">IFERROR(VLOOKUP(C83,'raw data'!$Y$7:$Z$189,2,0),IF(TYPE(L82)=1,L82,0))</f>
        <v>724586</v>
      </c>
      <c r="M83">
        <f ca="1">IFERROR(VLOOKUP(C83,'raw data'!$AH$7:$AI$162,2,0),IF(TYPE(M82)=1,M82,0))</f>
        <v>178330</v>
      </c>
      <c r="N83">
        <f ca="1">IFERROR(VLOOKUP(C83,'raw data'!$AN$7:$AO$200,2,0),IF(TYPE(N82)=1,N82,0))</f>
        <v>68754</v>
      </c>
      <c r="O83">
        <f ca="1">IFERROR(VLOOKUP(C83,'raw data'!$AQ$7:$AR$254,2,0),IF(TYPE(O82)=1,O82,0))</f>
        <v>72411</v>
      </c>
      <c r="P83">
        <f ca="1">IFERROR(VLOOKUP(C83,'raw data'!$AT$7:$AU$183,2,0),IF(TYPE(P82)=1,P82,0))</f>
        <v>54792.5</v>
      </c>
      <c r="Q83">
        <f ca="1">IFERROR(VLOOKUP(C83,'raw data'!$AW$7:$AX$258,2,0),IF(TYPE(Q82)=1,Q82,0))</f>
        <v>78876</v>
      </c>
      <c r="R83">
        <f ca="1">IFERROR(VLOOKUP(C83,'raw data'!$AZ$7:$BA$258,2,0),IF(TYPE(R82)=1,R82,0))</f>
        <v>44909.2</v>
      </c>
      <c r="S83">
        <f ca="1">IFERROR(VLOOKUP(C83,'raw data'!$BC$7:$BD$145,2,0),IF(TYPE(S82)=1,S82,0))</f>
        <v>55809</v>
      </c>
      <c r="T83">
        <f ca="1">IFERROR(VLOOKUP(C83,'raw data'!$BI$7:$BJ$257,2,0),IF(TYPE(T82)=1,T82,0))</f>
        <v>29527</v>
      </c>
      <c r="U83">
        <f ca="1">IFERROR(VLOOKUP(C83,'raw data'!$BL$7:$BM$248,2,0),IF(TYPE(U82)=1,U82,0))</f>
        <v>27350</v>
      </c>
      <c r="V83">
        <f ca="1">IFERROR(VLOOKUP(C83,'raw data'!$BR$7:$BS$258,2,0),IF(TYPE(V82)=1,V82,0))</f>
        <v>27508.6</v>
      </c>
      <c r="W83">
        <f ca="1">IFERROR(VLOOKUP(C83,'raw data'!$BU$7:$BV$257,2,0),IF(TYPE(W82)=1,W82,0))</f>
        <v>53155.7</v>
      </c>
      <c r="X83">
        <f ca="1">IFERROR(VLOOKUP(C83,'raw data'!$BU$7:$BV$257,2,0),IF(TYPE(X82)=1,X82,0))</f>
        <v>53155.7</v>
      </c>
      <c r="Y83">
        <f ca="1">IFERROR(VLOOKUP(C83,'raw data'!$CD$7:$CE$258,2,0),IF(TYPE(Y82)=1,Y82,0))</f>
        <v>38798</v>
      </c>
    </row>
    <row r="84" spans="3:25">
      <c r="C84" s="2">
        <v>39051</v>
      </c>
      <c r="D84">
        <f>IFERROR(VLOOKUP(C84,'raw data'!$A$7:$B$201,2,0),IF(TYPE(D83)=1,D83,0))</f>
        <v>1038750</v>
      </c>
      <c r="E84">
        <f>IFERROR(VLOOKUP(C84,'raw data'!$D$7:$E$259,2,0),IF(TYPE(E83)=1,E83,0))</f>
        <v>875945</v>
      </c>
      <c r="F84">
        <f>IFERROR(VLOOKUP(C84,'raw data'!$G$7:$H$166,2,0),IF(TYPE(F83)=1,F83,0))</f>
        <v>283400</v>
      </c>
      <c r="G84">
        <f>IFERROR(VLOOKUP(C84,'raw data'!$J$7:$K$258,2,0),IF(TYPE(G83)=1,G83,0))</f>
        <v>218995</v>
      </c>
      <c r="H84">
        <f>IFERROR(VLOOKUP(C84,'raw data'!$M$7:$N$211,2,0),IF(TYPE(H83)=1,H83,0))</f>
        <v>265140</v>
      </c>
      <c r="I84">
        <f ca="1">IFERROR(VLOOKUP(C84,'raw data'!$P$7:$Q$199,2,0),IF(TYPE(I83)=1,I83,0))</f>
        <v>234260</v>
      </c>
      <c r="J84">
        <f ca="1">IFERROR(VLOOKUP(C84,'raw data'!$S$7:$T$204,2,0),IF(TYPE(J83)=1,J83,0))</f>
        <v>83114</v>
      </c>
      <c r="K84">
        <f ca="1">IFERROR(VLOOKUP(C84,'raw data'!$V$7:$W$259,2,0),IF(TYPE(K83)=1,K83,0))</f>
        <v>132700</v>
      </c>
      <c r="L84">
        <f ca="1">IFERROR(VLOOKUP(C84,'raw data'!$Y$7:$Z$189,2,0),IF(TYPE(L83)=1,L83,0))</f>
        <v>745118</v>
      </c>
      <c r="M84">
        <f ca="1">IFERROR(VLOOKUP(C84,'raw data'!$AH$7:$AI$162,2,0),IF(TYPE(M83)=1,M83,0))</f>
        <v>181979</v>
      </c>
      <c r="N84">
        <f ca="1">IFERROR(VLOOKUP(C84,'raw data'!$AN$7:$AO$200,2,0),IF(TYPE(N83)=1,N83,0))</f>
        <v>69193</v>
      </c>
      <c r="O84">
        <f ca="1">IFERROR(VLOOKUP(C84,'raw data'!$AQ$7:$AR$254,2,0),IF(TYPE(O83)=1,O83,0))</f>
        <v>75338</v>
      </c>
      <c r="P84">
        <f ca="1">IFERROR(VLOOKUP(C84,'raw data'!$AT$7:$AU$183,2,0),IF(TYPE(P83)=1,P83,0))</f>
        <v>56668.800000000003</v>
      </c>
      <c r="Q84">
        <f ca="1">IFERROR(VLOOKUP(C84,'raw data'!$AW$7:$AX$258,2,0),IF(TYPE(Q83)=1,Q83,0))</f>
        <v>79310</v>
      </c>
      <c r="R84">
        <f ca="1">IFERROR(VLOOKUP(C84,'raw data'!$AZ$7:$BA$258,2,0),IF(TYPE(R83)=1,R83,0))</f>
        <v>47087.199999999997</v>
      </c>
      <c r="S84">
        <f ca="1">IFERROR(VLOOKUP(C84,'raw data'!$BC$7:$BD$145,2,0),IF(TYPE(S83)=1,S83,0))</f>
        <v>58491</v>
      </c>
      <c r="T84">
        <f ca="1">IFERROR(VLOOKUP(C84,'raw data'!$BI$7:$BJ$257,2,0),IF(TYPE(T83)=1,T83,0))</f>
        <v>30797</v>
      </c>
      <c r="U84">
        <f ca="1">IFERROR(VLOOKUP(C84,'raw data'!$BL$7:$BM$248,2,0),IF(TYPE(U83)=1,U83,0))</f>
        <v>28530</v>
      </c>
      <c r="V84">
        <f ca="1">IFERROR(VLOOKUP(C84,'raw data'!$BR$7:$BS$258,2,0),IF(TYPE(V83)=1,V83,0))</f>
        <v>28696.400000000001</v>
      </c>
      <c r="W84">
        <f ca="1">IFERROR(VLOOKUP(C84,'raw data'!$BU$7:$BV$257,2,0),IF(TYPE(W83)=1,W83,0))</f>
        <v>52373.7</v>
      </c>
      <c r="X84">
        <f ca="1">IFERROR(VLOOKUP(C84,'raw data'!$BU$7:$BV$257,2,0),IF(TYPE(X83)=1,X83,0))</f>
        <v>52373.7</v>
      </c>
      <c r="Y84">
        <f ca="1">IFERROR(VLOOKUP(C84,'raw data'!$CD$7:$CE$258,2,0),IF(TYPE(Y83)=1,Y83,0))</f>
        <v>40226.6</v>
      </c>
    </row>
    <row r="85" spans="3:25">
      <c r="C85" s="2">
        <v>39082</v>
      </c>
      <c r="D85">
        <f>IFERROR(VLOOKUP(C85,'raw data'!$A$7:$B$201,2,0),IF(TYPE(D84)=1,D84,0))</f>
        <v>1066340</v>
      </c>
      <c r="E85">
        <f>IFERROR(VLOOKUP(C85,'raw data'!$D$7:$E$259,2,0),IF(TYPE(E84)=1,E84,0))</f>
        <v>874596</v>
      </c>
      <c r="F85">
        <f>IFERROR(VLOOKUP(C85,'raw data'!$G$7:$H$166,2,0),IF(TYPE(F84)=1,F84,0))</f>
        <v>283400</v>
      </c>
      <c r="G85">
        <f>IFERROR(VLOOKUP(C85,'raw data'!$J$7:$K$258,2,0),IF(TYPE(G84)=1,G84,0))</f>
        <v>224483</v>
      </c>
      <c r="H85">
        <f>IFERROR(VLOOKUP(C85,'raw data'!$M$7:$N$211,2,0),IF(TYPE(H84)=1,H84,0))</f>
        <v>266150</v>
      </c>
      <c r="I85">
        <f ca="1">IFERROR(VLOOKUP(C85,'raw data'!$P$7:$Q$199,2,0),IF(TYPE(I84)=1,I84,0))</f>
        <v>238960</v>
      </c>
      <c r="J85">
        <f ca="1">IFERROR(VLOOKUP(C85,'raw data'!$S$7:$T$204,2,0),IF(TYPE(J84)=1,J84,0))</f>
        <v>83114</v>
      </c>
      <c r="K85">
        <f ca="1">IFERROR(VLOOKUP(C85,'raw data'!$V$7:$W$259,2,0),IF(TYPE(K84)=1,K84,0))</f>
        <v>133200</v>
      </c>
      <c r="L85">
        <f ca="1">IFERROR(VLOOKUP(C85,'raw data'!$Y$7:$Z$189,2,0),IF(TYPE(L84)=1,L84,0))</f>
        <v>745118</v>
      </c>
      <c r="M85">
        <f ca="1">IFERROR(VLOOKUP(C85,'raw data'!$AH$7:$AI$162,2,0),IF(TYPE(M84)=1,M84,0))</f>
        <v>184034</v>
      </c>
      <c r="N85">
        <f ca="1">IFERROR(VLOOKUP(C85,'raw data'!$AN$7:$AO$200,2,0),IF(TYPE(N84)=1,N84,0))</f>
        <v>69193</v>
      </c>
      <c r="O85">
        <f ca="1">IFERROR(VLOOKUP(C85,'raw data'!$AQ$7:$AR$254,2,0),IF(TYPE(O84)=1,O84,0))</f>
        <v>77781</v>
      </c>
      <c r="P85">
        <f ca="1">IFERROR(VLOOKUP(C85,'raw data'!$AT$7:$AU$183,2,0),IF(TYPE(P84)=1,P84,0))</f>
        <v>57907.3</v>
      </c>
      <c r="Q85">
        <f ca="1">IFERROR(VLOOKUP(C85,'raw data'!$AW$7:$AX$258,2,0),IF(TYPE(Q84)=1,Q84,0))</f>
        <v>81723.600000000006</v>
      </c>
      <c r="R85">
        <f ca="1">IFERROR(VLOOKUP(C85,'raw data'!$AZ$7:$BA$258,2,0),IF(TYPE(R84)=1,R84,0))</f>
        <v>46107</v>
      </c>
      <c r="S85">
        <f ca="1">IFERROR(VLOOKUP(C85,'raw data'!$BC$7:$BD$145,2,0),IF(TYPE(S84)=1,S84,0))</f>
        <v>58491</v>
      </c>
      <c r="T85">
        <f ca="1">IFERROR(VLOOKUP(C85,'raw data'!$BI$7:$BJ$257,2,0),IF(TYPE(T84)=1,T84,0))</f>
        <v>29160</v>
      </c>
      <c r="U85">
        <f ca="1">IFERROR(VLOOKUP(C85,'raw data'!$BL$7:$BM$248,2,0),IF(TYPE(U84)=1,U84,0))</f>
        <v>29030</v>
      </c>
      <c r="V85">
        <f ca="1">IFERROR(VLOOKUP(C85,'raw data'!$BR$7:$BS$258,2,0),IF(TYPE(V84)=1,V84,0))</f>
        <v>30420.9</v>
      </c>
      <c r="W85">
        <f ca="1">IFERROR(VLOOKUP(C85,'raw data'!$BU$7:$BV$257,2,0),IF(TYPE(W84)=1,W84,0))</f>
        <v>56181.4</v>
      </c>
      <c r="X85">
        <f ca="1">IFERROR(VLOOKUP(C85,'raw data'!$BU$7:$BV$257,2,0),IF(TYPE(X84)=1,X84,0))</f>
        <v>56181.4</v>
      </c>
      <c r="Y85">
        <f ca="1">IFERROR(VLOOKUP(C85,'raw data'!$CD$7:$CE$258,2,0),IF(TYPE(Y84)=1,Y84,0))</f>
        <v>38888.6</v>
      </c>
    </row>
    <row r="86" spans="3:25">
      <c r="C86" s="2">
        <v>39113</v>
      </c>
      <c r="D86">
        <f>IFERROR(VLOOKUP(C86,'raw data'!$A$7:$B$201,2,0),IF(TYPE(D85)=1,D85,0))</f>
        <v>1104692</v>
      </c>
      <c r="E86">
        <f>IFERROR(VLOOKUP(C86,'raw data'!$D$7:$E$259,2,0),IF(TYPE(E85)=1,E85,0))</f>
        <v>874532</v>
      </c>
      <c r="F86">
        <f>IFERROR(VLOOKUP(C86,'raw data'!$G$7:$H$166,2,0),IF(TYPE(F85)=1,F85,0))</f>
        <v>303800</v>
      </c>
      <c r="G86">
        <f>IFERROR(VLOOKUP(C86,'raw data'!$J$7:$K$258,2,0),IF(TYPE(G85)=1,G85,0))</f>
        <v>224934</v>
      </c>
      <c r="H86">
        <f>IFERROR(VLOOKUP(C86,'raw data'!$M$7:$N$211,2,0),IF(TYPE(H85)=1,H85,0))</f>
        <v>265970</v>
      </c>
      <c r="I86">
        <f ca="1">IFERROR(VLOOKUP(C86,'raw data'!$P$7:$Q$199,2,0),IF(TYPE(I85)=1,I85,0))</f>
        <v>240230</v>
      </c>
      <c r="J86">
        <f ca="1">IFERROR(VLOOKUP(C86,'raw data'!$S$7:$T$204,2,0),IF(TYPE(J85)=1,J85,0))</f>
        <v>91086</v>
      </c>
      <c r="K86">
        <f ca="1">IFERROR(VLOOKUP(C86,'raw data'!$V$7:$W$259,2,0),IF(TYPE(K85)=1,K85,0))</f>
        <v>133700</v>
      </c>
      <c r="L86">
        <f ca="1">IFERROR(VLOOKUP(C86,'raw data'!$Y$7:$Z$189,2,0),IF(TYPE(L85)=1,L85,0))</f>
        <v>760855</v>
      </c>
      <c r="M86">
        <f ca="1">IFERROR(VLOOKUP(C86,'raw data'!$AH$7:$AI$162,2,0),IF(TYPE(M85)=1,M85,0))</f>
        <v>188397</v>
      </c>
      <c r="N86">
        <f ca="1">IFERROR(VLOOKUP(C86,'raw data'!$AN$7:$AO$200,2,0),IF(TYPE(N85)=1,N85,0))</f>
        <v>67840</v>
      </c>
      <c r="O86">
        <f ca="1">IFERROR(VLOOKUP(C86,'raw data'!$AQ$7:$AR$254,2,0),IF(TYPE(O85)=1,O85,0))</f>
        <v>79881</v>
      </c>
      <c r="P86">
        <f ca="1">IFERROR(VLOOKUP(C86,'raw data'!$AT$7:$AU$183,2,0),IF(TYPE(P85)=1,P85,0))</f>
        <v>59995</v>
      </c>
      <c r="Q86">
        <f ca="1">IFERROR(VLOOKUP(C86,'raw data'!$AW$7:$AX$258,2,0),IF(TYPE(Q85)=1,Q85,0))</f>
        <v>82781.100000000006</v>
      </c>
      <c r="R86">
        <f ca="1">IFERROR(VLOOKUP(C86,'raw data'!$AZ$7:$BA$258,2,0),IF(TYPE(R85)=1,R85,0))</f>
        <v>48802.2</v>
      </c>
      <c r="S86">
        <f ca="1">IFERROR(VLOOKUP(C86,'raw data'!$BC$7:$BD$145,2,0),IF(TYPE(S85)=1,S85,0))</f>
        <v>61355</v>
      </c>
      <c r="T86">
        <f ca="1">IFERROR(VLOOKUP(C86,'raw data'!$BI$7:$BJ$257,2,0),IF(TYPE(T85)=1,T85,0))</f>
        <v>28715</v>
      </c>
      <c r="U86">
        <f ca="1">IFERROR(VLOOKUP(C86,'raw data'!$BL$7:$BM$248,2,0),IF(TYPE(U85)=1,U85,0))</f>
        <v>28490</v>
      </c>
      <c r="V86">
        <f ca="1">IFERROR(VLOOKUP(C86,'raw data'!$BR$7:$BS$258,2,0),IF(TYPE(V85)=1,V85,0))</f>
        <v>32097.7</v>
      </c>
      <c r="W86">
        <f ca="1">IFERROR(VLOOKUP(C86,'raw data'!$BU$7:$BV$257,2,0),IF(TYPE(W85)=1,W85,0))</f>
        <v>55782.2</v>
      </c>
      <c r="X86">
        <f ca="1">IFERROR(VLOOKUP(C86,'raw data'!$BU$7:$BV$257,2,0),IF(TYPE(X85)=1,X85,0))</f>
        <v>55782.2</v>
      </c>
      <c r="Y86">
        <f ca="1">IFERROR(VLOOKUP(C86,'raw data'!$CD$7:$CE$258,2,0),IF(TYPE(Y85)=1,Y85,0))</f>
        <v>38710.699999999997</v>
      </c>
    </row>
    <row r="87" spans="3:25">
      <c r="C87" s="2">
        <v>39141</v>
      </c>
      <c r="D87">
        <f>IFERROR(VLOOKUP(C87,'raw data'!$A$7:$B$201,2,0),IF(TYPE(D86)=1,D86,0))</f>
        <v>1157372</v>
      </c>
      <c r="E87">
        <f>IFERROR(VLOOKUP(C87,'raw data'!$D$7:$E$259,2,0),IF(TYPE(E86)=1,E86,0))</f>
        <v>884033</v>
      </c>
      <c r="F87">
        <f>IFERROR(VLOOKUP(C87,'raw data'!$G$7:$H$166,2,0),IF(TYPE(F86)=1,F86,0))</f>
        <v>311100</v>
      </c>
      <c r="G87">
        <f>IFERROR(VLOOKUP(C87,'raw data'!$J$7:$K$258,2,0),IF(TYPE(G86)=1,G86,0))</f>
        <v>228201</v>
      </c>
      <c r="H87">
        <f>IFERROR(VLOOKUP(C87,'raw data'!$M$7:$N$211,2,0),IF(TYPE(H86)=1,H86,0))</f>
        <v>267990</v>
      </c>
      <c r="I87">
        <f ca="1">IFERROR(VLOOKUP(C87,'raw data'!$P$7:$Q$199,2,0),IF(TYPE(I86)=1,I86,0))</f>
        <v>242810</v>
      </c>
      <c r="J87">
        <f ca="1">IFERROR(VLOOKUP(C87,'raw data'!$S$7:$T$204,2,0),IF(TYPE(J86)=1,J86,0))</f>
        <v>101071</v>
      </c>
      <c r="K87">
        <f ca="1">IFERROR(VLOOKUP(C87,'raw data'!$V$7:$W$259,2,0),IF(TYPE(K86)=1,K86,0))</f>
        <v>136200</v>
      </c>
      <c r="L87">
        <f ca="1">IFERROR(VLOOKUP(C87,'raw data'!$Y$7:$Z$189,2,0),IF(TYPE(L86)=1,L86,0))</f>
        <v>824174</v>
      </c>
      <c r="M87">
        <f ca="1">IFERROR(VLOOKUP(C87,'raw data'!$AH$7:$AI$162,2,0),IF(TYPE(M86)=1,M86,0))</f>
        <v>191645</v>
      </c>
      <c r="N87">
        <f ca="1">IFERROR(VLOOKUP(C87,'raw data'!$AN$7:$AO$200,2,0),IF(TYPE(N86)=1,N86,0))</f>
        <v>68873</v>
      </c>
      <c r="O87">
        <f ca="1">IFERROR(VLOOKUP(C87,'raw data'!$AQ$7:$AR$254,2,0),IF(TYPE(O86)=1,O86,0))</f>
        <v>81384</v>
      </c>
      <c r="P87">
        <f ca="1">IFERROR(VLOOKUP(C87,'raw data'!$AT$7:$AU$183,2,0),IF(TYPE(P86)=1,P86,0))</f>
        <v>62225.3</v>
      </c>
      <c r="Q87">
        <f ca="1">IFERROR(VLOOKUP(C87,'raw data'!$AW$7:$AX$258,2,0),IF(TYPE(Q86)=1,Q86,0))</f>
        <v>86164.800000000003</v>
      </c>
      <c r="R87">
        <f ca="1">IFERROR(VLOOKUP(C87,'raw data'!$AZ$7:$BA$258,2,0),IF(TYPE(R86)=1,R86,0))</f>
        <v>48469.1</v>
      </c>
      <c r="S87">
        <f ca="1">IFERROR(VLOOKUP(C87,'raw data'!$BC$7:$BD$145,2,0),IF(TYPE(S86)=1,S86,0))</f>
        <v>62953</v>
      </c>
      <c r="T87">
        <f ca="1">IFERROR(VLOOKUP(C87,'raw data'!$BI$7:$BJ$257,2,0),IF(TYPE(T86)=1,T86,0))</f>
        <v>29891</v>
      </c>
      <c r="U87">
        <f ca="1">IFERROR(VLOOKUP(C87,'raw data'!$BL$7:$BM$248,2,0),IF(TYPE(U86)=1,U86,0))</f>
        <v>30800</v>
      </c>
      <c r="V87">
        <f ca="1">IFERROR(VLOOKUP(C87,'raw data'!$BR$7:$BS$258,2,0),IF(TYPE(V86)=1,V86,0))</f>
        <v>33257.5</v>
      </c>
      <c r="W87">
        <f ca="1">IFERROR(VLOOKUP(C87,'raw data'!$BU$7:$BV$257,2,0),IF(TYPE(W86)=1,W86,0))</f>
        <v>55837.8</v>
      </c>
      <c r="X87">
        <f ca="1">IFERROR(VLOOKUP(C87,'raw data'!$BU$7:$BV$257,2,0),IF(TYPE(X86)=1,X86,0))</f>
        <v>55837.8</v>
      </c>
      <c r="Y87">
        <f ca="1">IFERROR(VLOOKUP(C87,'raw data'!$CD$7:$CE$258,2,0),IF(TYPE(Y86)=1,Y86,0))</f>
        <v>40808.800000000003</v>
      </c>
    </row>
    <row r="88" spans="3:25">
      <c r="C88" s="2">
        <v>39172</v>
      </c>
      <c r="D88">
        <f>IFERROR(VLOOKUP(C88,'raw data'!$A$7:$B$201,2,0),IF(TYPE(D87)=1,D87,0))</f>
        <v>1202030</v>
      </c>
      <c r="E88">
        <f>IFERROR(VLOOKUP(C88,'raw data'!$D$7:$E$259,2,0),IF(TYPE(E87)=1,E87,0))</f>
        <v>887983</v>
      </c>
      <c r="F88">
        <f>IFERROR(VLOOKUP(C88,'raw data'!$G$7:$H$166,2,0),IF(TYPE(F87)=1,F87,0))</f>
        <v>311100</v>
      </c>
      <c r="G88">
        <f>IFERROR(VLOOKUP(C88,'raw data'!$J$7:$K$258,2,0),IF(TYPE(G87)=1,G87,0))</f>
        <v>237362</v>
      </c>
      <c r="H88">
        <f>IFERROR(VLOOKUP(C88,'raw data'!$M$7:$N$211,2,0),IF(TYPE(H87)=1,H87,0))</f>
        <v>267490</v>
      </c>
      <c r="I88">
        <f ca="1">IFERROR(VLOOKUP(C88,'raw data'!$P$7:$Q$199,2,0),IF(TYPE(I87)=1,I87,0))</f>
        <v>243920</v>
      </c>
      <c r="J88">
        <f ca="1">IFERROR(VLOOKUP(C88,'raw data'!$S$7:$T$204,2,0),IF(TYPE(J87)=1,J87,0))</f>
        <v>101071</v>
      </c>
      <c r="K88">
        <f ca="1">IFERROR(VLOOKUP(C88,'raw data'!$V$7:$W$259,2,0),IF(TYPE(K87)=1,K87,0))</f>
        <v>135400</v>
      </c>
      <c r="L88">
        <f ca="1">IFERROR(VLOOKUP(C88,'raw data'!$Y$7:$Z$189,2,0),IF(TYPE(L87)=1,L87,0))</f>
        <v>824174</v>
      </c>
      <c r="M88">
        <f ca="1">IFERROR(VLOOKUP(C88,'raw data'!$AH$7:$AI$162,2,0),IF(TYPE(M87)=1,M87,0))</f>
        <v>189440</v>
      </c>
      <c r="N88">
        <f ca="1">IFERROR(VLOOKUP(C88,'raw data'!$AN$7:$AO$200,2,0),IF(TYPE(N87)=1,N87,0))</f>
        <v>68873</v>
      </c>
      <c r="O88">
        <f ca="1">IFERROR(VLOOKUP(C88,'raw data'!$AQ$7:$AR$254,2,0),IF(TYPE(O87)=1,O87,0))</f>
        <v>83389</v>
      </c>
      <c r="P88">
        <f ca="1">IFERROR(VLOOKUP(C88,'raw data'!$AT$7:$AU$183,2,0),IF(TYPE(P87)=1,P87,0))</f>
        <v>64021.1</v>
      </c>
      <c r="Q88">
        <f ca="1">IFERROR(VLOOKUP(C88,'raw data'!$AW$7:$AX$258,2,0),IF(TYPE(Q87)=1,Q87,0))</f>
        <v>87827.4</v>
      </c>
      <c r="R88">
        <f ca="1">IFERROR(VLOOKUP(C88,'raw data'!$AZ$7:$BA$258,2,0),IF(TYPE(R87)=1,R87,0))</f>
        <v>48330.3</v>
      </c>
      <c r="S88">
        <f ca="1">IFERROR(VLOOKUP(C88,'raw data'!$BC$7:$BD$145,2,0),IF(TYPE(S87)=1,S87,0))</f>
        <v>62953</v>
      </c>
      <c r="T88">
        <f ca="1">IFERROR(VLOOKUP(C88,'raw data'!$BI$7:$BJ$257,2,0),IF(TYPE(T87)=1,T87,0))</f>
        <v>30761</v>
      </c>
      <c r="U88">
        <f ca="1">IFERROR(VLOOKUP(C88,'raw data'!$BL$7:$BM$248,2,0),IF(TYPE(U87)=1,U87,0))</f>
        <v>30500</v>
      </c>
      <c r="V88">
        <f ca="1">IFERROR(VLOOKUP(C88,'raw data'!$BR$7:$BS$258,2,0),IF(TYPE(V87)=1,V87,0))</f>
        <v>35166.5</v>
      </c>
      <c r="W88">
        <f ca="1">IFERROR(VLOOKUP(C88,'raw data'!$BU$7:$BV$257,2,0),IF(TYPE(W87)=1,W87,0))</f>
        <v>56342.1</v>
      </c>
      <c r="X88">
        <f ca="1">IFERROR(VLOOKUP(C88,'raw data'!$BU$7:$BV$257,2,0),IF(TYPE(X87)=1,X87,0))</f>
        <v>56342.1</v>
      </c>
      <c r="Y88">
        <f ca="1">IFERROR(VLOOKUP(C88,'raw data'!$CD$7:$CE$258,2,0),IF(TYPE(Y87)=1,Y87,0))</f>
        <v>41848.699999999997</v>
      </c>
    </row>
    <row r="89" spans="3:25">
      <c r="C89" s="2">
        <v>39202</v>
      </c>
      <c r="D89">
        <f>IFERROR(VLOOKUP(C89,'raw data'!$A$7:$B$201,2,0),IF(TYPE(D88)=1,D88,0))</f>
        <v>1246560</v>
      </c>
      <c r="E89">
        <f>IFERROR(VLOOKUP(C89,'raw data'!$D$7:$E$259,2,0),IF(TYPE(E88)=1,E88,0))</f>
        <v>894277</v>
      </c>
      <c r="F89">
        <f>IFERROR(VLOOKUP(C89,'raw data'!$G$7:$H$166,2,0),IF(TYPE(F88)=1,F88,0))</f>
        <v>360410</v>
      </c>
      <c r="G89">
        <f>IFERROR(VLOOKUP(C89,'raw data'!$J$7:$K$258,2,0),IF(TYPE(G88)=1,G88,0))</f>
        <v>239944</v>
      </c>
      <c r="H89">
        <f>IFERROR(VLOOKUP(C89,'raw data'!$M$7:$N$211,2,0),IF(TYPE(H88)=1,H88,0))</f>
        <v>266540</v>
      </c>
      <c r="I89">
        <f ca="1">IFERROR(VLOOKUP(C89,'raw data'!$P$7:$Q$199,2,0),IF(TYPE(I88)=1,I88,0))</f>
        <v>247260</v>
      </c>
      <c r="J89">
        <f ca="1">IFERROR(VLOOKUP(C89,'raw data'!$S$7:$T$204,2,0),IF(TYPE(J88)=1,J88,0))</f>
        <v>121830</v>
      </c>
      <c r="K89">
        <f ca="1">IFERROR(VLOOKUP(C89,'raw data'!$V$7:$W$259,2,0),IF(TYPE(K88)=1,K88,0))</f>
        <v>136800</v>
      </c>
      <c r="L89">
        <f ca="1">IFERROR(VLOOKUP(C89,'raw data'!$Y$7:$Z$189,2,0),IF(TYPE(L88)=1,L88,0))</f>
        <v>808573</v>
      </c>
      <c r="M89">
        <f ca="1">IFERROR(VLOOKUP(C89,'raw data'!$AH$7:$AI$162,2,0),IF(TYPE(M88)=1,M88,0))</f>
        <v>192404</v>
      </c>
      <c r="N89">
        <f ca="1">IFERROR(VLOOKUP(C89,'raw data'!$AN$7:$AO$200,2,0),IF(TYPE(N88)=1,N88,0))</f>
        <v>69423</v>
      </c>
      <c r="O89">
        <f ca="1">IFERROR(VLOOKUP(C89,'raw data'!$AQ$7:$AR$254,2,0),IF(TYPE(O88)=1,O88,0))</f>
        <v>86944</v>
      </c>
      <c r="P89">
        <f ca="1">IFERROR(VLOOKUP(C89,'raw data'!$AT$7:$AU$183,2,0),IF(TYPE(P88)=1,P88,0))</f>
        <v>64197</v>
      </c>
      <c r="Q89">
        <f ca="1">IFERROR(VLOOKUP(C89,'raw data'!$AW$7:$AX$258,2,0),IF(TYPE(Q88)=1,Q88,0))</f>
        <v>90848.6</v>
      </c>
      <c r="R89">
        <f ca="1">IFERROR(VLOOKUP(C89,'raw data'!$AZ$7:$BA$258,2,0),IF(TYPE(R88)=1,R88,0))</f>
        <v>49571.8</v>
      </c>
      <c r="S89">
        <f ca="1">IFERROR(VLOOKUP(C89,'raw data'!$BC$7:$BD$145,2,0),IF(TYPE(S88)=1,S88,0))</f>
        <v>66178</v>
      </c>
      <c r="T89">
        <f ca="1">IFERROR(VLOOKUP(C89,'raw data'!$BI$7:$BJ$257,2,0),IF(TYPE(T88)=1,T88,0))</f>
        <v>29567</v>
      </c>
      <c r="U89">
        <f ca="1">IFERROR(VLOOKUP(C89,'raw data'!$BL$7:$BM$248,2,0),IF(TYPE(U88)=1,U88,0))</f>
        <v>29860</v>
      </c>
      <c r="V89">
        <f ca="1">IFERROR(VLOOKUP(C89,'raw data'!$BR$7:$BS$258,2,0),IF(TYPE(V88)=1,V88,0))</f>
        <v>36910.300000000003</v>
      </c>
      <c r="W89">
        <f ca="1">IFERROR(VLOOKUP(C89,'raw data'!$BU$7:$BV$257,2,0),IF(TYPE(W88)=1,W88,0))</f>
        <v>56451.9</v>
      </c>
      <c r="X89">
        <f ca="1">IFERROR(VLOOKUP(C89,'raw data'!$BU$7:$BV$257,2,0),IF(TYPE(X88)=1,X88,0))</f>
        <v>56451.9</v>
      </c>
      <c r="Y89">
        <f ca="1">IFERROR(VLOOKUP(C89,'raw data'!$CD$7:$CE$258,2,0),IF(TYPE(Y88)=1,Y88,0))</f>
        <v>43235.3</v>
      </c>
    </row>
    <row r="90" spans="3:25">
      <c r="C90" s="2">
        <v>39233</v>
      </c>
      <c r="D90">
        <f>IFERROR(VLOOKUP(C90,'raw data'!$A$7:$B$201,2,0),IF(TYPE(D89)=1,D89,0))</f>
        <v>1292670</v>
      </c>
      <c r="E90">
        <f>IFERROR(VLOOKUP(C90,'raw data'!$D$7:$E$259,2,0),IF(TYPE(E89)=1,E89,0))</f>
        <v>890119</v>
      </c>
      <c r="F90">
        <f>IFERROR(VLOOKUP(C90,'raw data'!$G$7:$H$166,2,0),IF(TYPE(F89)=1,F89,0))</f>
        <v>394749</v>
      </c>
      <c r="G90">
        <f>IFERROR(VLOOKUP(C90,'raw data'!$J$7:$K$258,2,0),IF(TYPE(G89)=1,G89,0))</f>
        <v>244060</v>
      </c>
      <c r="H90">
        <f>IFERROR(VLOOKUP(C90,'raw data'!$M$7:$N$211,2,0),IF(TYPE(H89)=1,H89,0))</f>
        <v>265700</v>
      </c>
      <c r="I90">
        <f ca="1">IFERROR(VLOOKUP(C90,'raw data'!$P$7:$Q$199,2,0),IF(TYPE(I89)=1,I89,0))</f>
        <v>250740</v>
      </c>
      <c r="J90">
        <f ca="1">IFERROR(VLOOKUP(C90,'raw data'!$S$7:$T$204,2,0),IF(TYPE(J89)=1,J89,0))</f>
        <v>136419</v>
      </c>
      <c r="K90">
        <f ca="1">IFERROR(VLOOKUP(C90,'raw data'!$V$7:$W$259,2,0),IF(TYPE(K89)=1,K89,0))</f>
        <v>136200</v>
      </c>
      <c r="L90">
        <f ca="1">IFERROR(VLOOKUP(C90,'raw data'!$Y$7:$Z$189,2,0),IF(TYPE(L89)=1,L89,0))</f>
        <v>801600</v>
      </c>
      <c r="M90">
        <f ca="1">IFERROR(VLOOKUP(C90,'raw data'!$AH$7:$AI$162,2,0),IF(TYPE(M89)=1,M89,0))</f>
        <v>190766</v>
      </c>
      <c r="N90">
        <f ca="1">IFERROR(VLOOKUP(C90,'raw data'!$AN$7:$AO$200,2,0),IF(TYPE(N89)=1,N89,0))</f>
        <v>69632</v>
      </c>
      <c r="O90">
        <f ca="1">IFERROR(VLOOKUP(C90,'raw data'!$AQ$7:$AR$254,2,0),IF(TYPE(O89)=1,O89,0))</f>
        <v>88793</v>
      </c>
      <c r="P90">
        <f ca="1">IFERROR(VLOOKUP(C90,'raw data'!$AT$7:$AU$183,2,0),IF(TYPE(P89)=1,P89,0))</f>
        <v>65543.7</v>
      </c>
      <c r="Q90">
        <f ca="1">IFERROR(VLOOKUP(C90,'raw data'!$AW$7:$AX$258,2,0),IF(TYPE(Q89)=1,Q89,0))</f>
        <v>97657.7</v>
      </c>
      <c r="R90">
        <f ca="1">IFERROR(VLOOKUP(C90,'raw data'!$AZ$7:$BA$258,2,0),IF(TYPE(R89)=1,R89,0))</f>
        <v>52732.3</v>
      </c>
      <c r="S90">
        <f ca="1">IFERROR(VLOOKUP(C90,'raw data'!$BC$7:$BD$145,2,0),IF(TYPE(S89)=1,S89,0))</f>
        <v>65759</v>
      </c>
      <c r="T90">
        <f ca="1">IFERROR(VLOOKUP(C90,'raw data'!$BI$7:$BJ$257,2,0),IF(TYPE(T89)=1,T89,0))</f>
        <v>29403</v>
      </c>
      <c r="U90">
        <f ca="1">IFERROR(VLOOKUP(C90,'raw data'!$BL$7:$BM$248,2,0),IF(TYPE(U89)=1,U89,0))</f>
        <v>28440</v>
      </c>
      <c r="V90">
        <f ca="1">IFERROR(VLOOKUP(C90,'raw data'!$BR$7:$BS$258,2,0),IF(TYPE(V89)=1,V89,0))</f>
        <v>38923.300000000003</v>
      </c>
      <c r="W90">
        <f ca="1">IFERROR(VLOOKUP(C90,'raw data'!$BU$7:$BV$257,2,0),IF(TYPE(W89)=1,W89,0))</f>
        <v>54960.4</v>
      </c>
      <c r="X90">
        <f ca="1">IFERROR(VLOOKUP(C90,'raw data'!$BU$7:$BV$257,2,0),IF(TYPE(X89)=1,X89,0))</f>
        <v>54960.4</v>
      </c>
      <c r="Y90">
        <f ca="1">IFERROR(VLOOKUP(C90,'raw data'!$CD$7:$CE$258,2,0),IF(TYPE(Y89)=1,Y89,0))</f>
        <v>42897.5</v>
      </c>
    </row>
    <row r="91" spans="3:25">
      <c r="C91" s="2">
        <v>39263</v>
      </c>
      <c r="D91">
        <f>IFERROR(VLOOKUP(C91,'raw data'!$A$7:$B$201,2,0),IF(TYPE(D90)=1,D90,0))</f>
        <v>1332620</v>
      </c>
      <c r="E91">
        <f>IFERROR(VLOOKUP(C91,'raw data'!$D$7:$E$259,2,0),IF(TYPE(E90)=1,E90,0))</f>
        <v>892761</v>
      </c>
      <c r="F91">
        <f>IFERROR(VLOOKUP(C91,'raw data'!$G$7:$H$166,2,0),IF(TYPE(F90)=1,F90,0))</f>
        <v>394749</v>
      </c>
      <c r="G91">
        <f>IFERROR(VLOOKUP(C91,'raw data'!$J$7:$K$258,2,0),IF(TYPE(G90)=1,G90,0))</f>
        <v>236860</v>
      </c>
      <c r="H91">
        <f>IFERROR(VLOOKUP(C91,'raw data'!$M$7:$N$211,2,0),IF(TYPE(H90)=1,H90,0))</f>
        <v>266050</v>
      </c>
      <c r="I91">
        <f ca="1">IFERROR(VLOOKUP(C91,'raw data'!$P$7:$Q$199,2,0),IF(TYPE(I90)=1,I90,0))</f>
        <v>250700</v>
      </c>
      <c r="J91">
        <f ca="1">IFERROR(VLOOKUP(C91,'raw data'!$S$7:$T$204,2,0),IF(TYPE(J90)=1,J90,0))</f>
        <v>136419</v>
      </c>
      <c r="K91">
        <f ca="1">IFERROR(VLOOKUP(C91,'raw data'!$V$7:$W$259,2,0),IF(TYPE(K90)=1,K90,0))</f>
        <v>136300</v>
      </c>
      <c r="L91">
        <f ca="1">IFERROR(VLOOKUP(C91,'raw data'!$Y$7:$Z$189,2,0),IF(TYPE(L90)=1,L90,0))</f>
        <v>801600</v>
      </c>
      <c r="M91">
        <f ca="1">IFERROR(VLOOKUP(C91,'raw data'!$AH$7:$AI$162,2,0),IF(TYPE(M90)=1,M90,0))</f>
        <v>193770</v>
      </c>
      <c r="N91">
        <f ca="1">IFERROR(VLOOKUP(C91,'raw data'!$AN$7:$AO$200,2,0),IF(TYPE(N90)=1,N90,0))</f>
        <v>69632</v>
      </c>
      <c r="O91">
        <f ca="1">IFERROR(VLOOKUP(C91,'raw data'!$AQ$7:$AR$254,2,0),IF(TYPE(O90)=1,O90,0))</f>
        <v>90960</v>
      </c>
      <c r="P91">
        <f ca="1">IFERROR(VLOOKUP(C91,'raw data'!$AT$7:$AU$183,2,0),IF(TYPE(P90)=1,P90,0))</f>
        <v>67734.8</v>
      </c>
      <c r="Q91">
        <f ca="1">IFERROR(VLOOKUP(C91,'raw data'!$AW$7:$AX$258,2,0),IF(TYPE(Q90)=1,Q90,0))</f>
        <v>97680.3</v>
      </c>
      <c r="R91">
        <f ca="1">IFERROR(VLOOKUP(C91,'raw data'!$AZ$7:$BA$258,2,0),IF(TYPE(R90)=1,R90,0))</f>
        <v>52049.4</v>
      </c>
      <c r="S91">
        <f ca="1">IFERROR(VLOOKUP(C91,'raw data'!$BC$7:$BD$145,2,0),IF(TYPE(S90)=1,S90,0))</f>
        <v>65759</v>
      </c>
      <c r="T91">
        <f ca="1">IFERROR(VLOOKUP(C91,'raw data'!$BI$7:$BJ$257,2,0),IF(TYPE(T90)=1,T90,0))</f>
        <v>30669</v>
      </c>
      <c r="U91">
        <f ca="1">IFERROR(VLOOKUP(C91,'raw data'!$BL$7:$BM$248,2,0),IF(TYPE(U90)=1,U90,0))</f>
        <v>28960</v>
      </c>
      <c r="V91">
        <f ca="1">IFERROR(VLOOKUP(C91,'raw data'!$BR$7:$BS$258,2,0),IF(TYPE(V90)=1,V90,0))</f>
        <v>41490.400000000001</v>
      </c>
      <c r="W91">
        <f ca="1">IFERROR(VLOOKUP(C91,'raw data'!$BU$7:$BV$257,2,0),IF(TYPE(W90)=1,W90,0))</f>
        <v>56084.7</v>
      </c>
      <c r="X91">
        <f ca="1">IFERROR(VLOOKUP(C91,'raw data'!$BU$7:$BV$257,2,0),IF(TYPE(X90)=1,X90,0))</f>
        <v>56084.7</v>
      </c>
      <c r="Y91">
        <f ca="1">IFERROR(VLOOKUP(C91,'raw data'!$CD$7:$CE$258,2,0),IF(TYPE(Y90)=1,Y90,0))</f>
        <v>40874.300000000003</v>
      </c>
    </row>
    <row r="92" spans="3:25">
      <c r="C92" s="2">
        <v>39294</v>
      </c>
      <c r="D92">
        <f>IFERROR(VLOOKUP(C92,'raw data'!$A$7:$B$201,2,0),IF(TYPE(D91)=1,D91,0))</f>
        <v>1385200</v>
      </c>
      <c r="E92">
        <f>IFERROR(VLOOKUP(C92,'raw data'!$D$7:$E$259,2,0),IF(TYPE(E91)=1,E91,0))</f>
        <v>902538</v>
      </c>
      <c r="F92">
        <f>IFERROR(VLOOKUP(C92,'raw data'!$G$7:$H$166,2,0),IF(TYPE(F91)=1,F91,0))</f>
        <v>407495</v>
      </c>
      <c r="G92">
        <f>IFERROR(VLOOKUP(C92,'raw data'!$J$7:$K$258,2,0),IF(TYPE(G91)=1,G91,0))</f>
        <v>254785</v>
      </c>
      <c r="H92">
        <f>IFERROR(VLOOKUP(C92,'raw data'!$M$7:$N$211,2,0),IF(TYPE(H91)=1,H91,0))</f>
        <v>266290</v>
      </c>
      <c r="I92">
        <f ca="1">IFERROR(VLOOKUP(C92,'raw data'!$P$7:$Q$199,2,0),IF(TYPE(I91)=1,I91,0))</f>
        <v>254840</v>
      </c>
      <c r="J92">
        <f ca="1">IFERROR(VLOOKUP(C92,'raw data'!$S$7:$T$204,2,0),IF(TYPE(J91)=1,J91,0))</f>
        <v>155910</v>
      </c>
      <c r="K92">
        <f ca="1">IFERROR(VLOOKUP(C92,'raw data'!$V$7:$W$259,2,0),IF(TYPE(K91)=1,K91,0))</f>
        <v>137100</v>
      </c>
      <c r="L92">
        <f ca="1">IFERROR(VLOOKUP(C92,'raw data'!$Y$7:$Z$189,2,0),IF(TYPE(L91)=1,L91,0))</f>
        <v>882854</v>
      </c>
      <c r="M92">
        <f ca="1">IFERROR(VLOOKUP(C92,'raw data'!$AH$7:$AI$162,2,0),IF(TYPE(M91)=1,M91,0))</f>
        <v>200672</v>
      </c>
      <c r="N92">
        <f ca="1">IFERROR(VLOOKUP(C92,'raw data'!$AN$7:$AO$200,2,0),IF(TYPE(N91)=1,N91,0))</f>
        <v>71180</v>
      </c>
      <c r="O92">
        <f ca="1">IFERROR(VLOOKUP(C92,'raw data'!$AQ$7:$AR$254,2,0),IF(TYPE(O91)=1,O91,0))</f>
        <v>94542</v>
      </c>
      <c r="P92">
        <f ca="1">IFERROR(VLOOKUP(C92,'raw data'!$AT$7:$AU$183,2,0),IF(TYPE(P91)=1,P91,0))</f>
        <v>70349.5</v>
      </c>
      <c r="Q92">
        <f ca="1">IFERROR(VLOOKUP(C92,'raw data'!$AW$7:$AX$258,2,0),IF(TYPE(Q91)=1,Q91,0))</f>
        <v>97776.7</v>
      </c>
      <c r="R92">
        <f ca="1">IFERROR(VLOOKUP(C92,'raw data'!$AZ$7:$BA$258,2,0),IF(TYPE(R91)=1,R91,0))</f>
        <v>53638.400000000001</v>
      </c>
      <c r="S92">
        <f ca="1">IFERROR(VLOOKUP(C92,'raw data'!$BC$7:$BD$145,2,0),IF(TYPE(S91)=1,S91,0))</f>
        <v>68768</v>
      </c>
      <c r="T92">
        <f ca="1">IFERROR(VLOOKUP(C92,'raw data'!$BI$7:$BJ$257,2,0),IF(TYPE(T91)=1,T91,0))</f>
        <v>32394</v>
      </c>
      <c r="U92">
        <f ca="1">IFERROR(VLOOKUP(C92,'raw data'!$BL$7:$BM$248,2,0),IF(TYPE(U91)=1,U91,0))</f>
        <v>28320</v>
      </c>
      <c r="V92">
        <f ca="1">IFERROR(VLOOKUP(C92,'raw data'!$BR$7:$BS$258,2,0),IF(TYPE(V91)=1,V91,0))</f>
        <v>42499.5</v>
      </c>
      <c r="W92">
        <f ca="1">IFERROR(VLOOKUP(C92,'raw data'!$BU$7:$BV$257,2,0),IF(TYPE(W91)=1,W91,0))</f>
        <v>56323.3</v>
      </c>
      <c r="X92">
        <f ca="1">IFERROR(VLOOKUP(C92,'raw data'!$BU$7:$BV$257,2,0),IF(TYPE(X91)=1,X91,0))</f>
        <v>56323.3</v>
      </c>
      <c r="Y92">
        <f ca="1">IFERROR(VLOOKUP(C92,'raw data'!$CD$7:$CE$258,2,0),IF(TYPE(Y91)=1,Y91,0))</f>
        <v>41232.800000000003</v>
      </c>
    </row>
    <row r="93" spans="3:25">
      <c r="C93" s="2">
        <v>39325</v>
      </c>
      <c r="D93">
        <f>IFERROR(VLOOKUP(C93,'raw data'!$A$7:$B$201,2,0),IF(TYPE(D92)=1,D92,0))</f>
        <v>1408640</v>
      </c>
      <c r="E93">
        <f>IFERROR(VLOOKUP(C93,'raw data'!$D$7:$E$259,2,0),IF(TYPE(E92)=1,E92,0))</f>
        <v>910867</v>
      </c>
      <c r="F93">
        <f>IFERROR(VLOOKUP(C93,'raw data'!$G$7:$H$166,2,0),IF(TYPE(F92)=1,F92,0))</f>
        <v>407111</v>
      </c>
      <c r="G93">
        <f>IFERROR(VLOOKUP(C93,'raw data'!$J$7:$K$258,2,0),IF(TYPE(G92)=1,G92,0))</f>
        <v>251320</v>
      </c>
      <c r="H93">
        <f>IFERROR(VLOOKUP(C93,'raw data'!$M$7:$N$211,2,0),IF(TYPE(H92)=1,H92,0))</f>
        <v>261370</v>
      </c>
      <c r="I93">
        <f ca="1">IFERROR(VLOOKUP(C93,'raw data'!$P$7:$Q$199,2,0),IF(TYPE(I92)=1,I92,0))</f>
        <v>255300</v>
      </c>
      <c r="J93">
        <f ca="1">IFERROR(VLOOKUP(C93,'raw data'!$S$7:$T$204,2,0),IF(TYPE(J92)=1,J92,0))</f>
        <v>161097</v>
      </c>
      <c r="K93">
        <f ca="1">IFERROR(VLOOKUP(C93,'raw data'!$V$7:$W$259,2,0),IF(TYPE(K92)=1,K92,0))</f>
        <v>138300</v>
      </c>
      <c r="L93">
        <f ca="1">IFERROR(VLOOKUP(C93,'raw data'!$Y$7:$Z$189,2,0),IF(TYPE(L92)=1,L92,0))</f>
        <v>907301</v>
      </c>
      <c r="M93">
        <f ca="1">IFERROR(VLOOKUP(C93,'raw data'!$AH$7:$AI$162,2,0),IF(TYPE(M92)=1,M92,0))</f>
        <v>200712</v>
      </c>
      <c r="N93">
        <f ca="1">IFERROR(VLOOKUP(C93,'raw data'!$AN$7:$AO$200,2,0),IF(TYPE(N92)=1,N92,0))</f>
        <v>71060</v>
      </c>
      <c r="O93">
        <f ca="1">IFERROR(VLOOKUP(C93,'raw data'!$AQ$7:$AR$254,2,0),IF(TYPE(O92)=1,O92,0))</f>
        <v>97019</v>
      </c>
      <c r="P93">
        <f ca="1">IFERROR(VLOOKUP(C93,'raw data'!$AT$7:$AU$183,2,0),IF(TYPE(P92)=1,P92,0))</f>
        <v>73570</v>
      </c>
      <c r="Q93">
        <f ca="1">IFERROR(VLOOKUP(C93,'raw data'!$AW$7:$AX$258,2,0),IF(TYPE(Q92)=1,Q92,0))</f>
        <v>96089.600000000006</v>
      </c>
      <c r="R93">
        <f ca="1">IFERROR(VLOOKUP(C93,'raw data'!$AZ$7:$BA$258,2,0),IF(TYPE(R92)=1,R92,0))</f>
        <v>53751.8</v>
      </c>
      <c r="S93">
        <f ca="1">IFERROR(VLOOKUP(C93,'raw data'!$BC$7:$BD$145,2,0),IF(TYPE(S92)=1,S92,0))</f>
        <v>71875</v>
      </c>
      <c r="T93">
        <f ca="1">IFERROR(VLOOKUP(C93,'raw data'!$BI$7:$BJ$257,2,0),IF(TYPE(T92)=1,T92,0))</f>
        <v>34279</v>
      </c>
      <c r="U93">
        <f ca="1">IFERROR(VLOOKUP(C93,'raw data'!$BL$7:$BM$248,2,0),IF(TYPE(U92)=1,U92,0))</f>
        <v>28820</v>
      </c>
      <c r="V93">
        <f ca="1">IFERROR(VLOOKUP(C93,'raw data'!$BR$7:$BS$258,2,0),IF(TYPE(V92)=1,V92,0))</f>
        <v>41463.5</v>
      </c>
      <c r="W93">
        <f ca="1">IFERROR(VLOOKUP(C93,'raw data'!$BU$7:$BV$257,2,0),IF(TYPE(W92)=1,W92,0))</f>
        <v>56059.8</v>
      </c>
      <c r="X93">
        <f ca="1">IFERROR(VLOOKUP(C93,'raw data'!$BU$7:$BV$257,2,0),IF(TYPE(X92)=1,X92,0))</f>
        <v>56059.8</v>
      </c>
      <c r="Y93">
        <f ca="1">IFERROR(VLOOKUP(C93,'raw data'!$CD$7:$CE$258,2,0),IF(TYPE(Y92)=1,Y92,0))</f>
        <v>41028.5</v>
      </c>
    </row>
    <row r="94" spans="3:25">
      <c r="C94" s="2">
        <v>39355</v>
      </c>
      <c r="D94">
        <f>IFERROR(VLOOKUP(C94,'raw data'!$A$7:$B$201,2,0),IF(TYPE(D93)=1,D93,0))</f>
        <v>1433610</v>
      </c>
      <c r="E94">
        <f>IFERROR(VLOOKUP(C94,'raw data'!$D$7:$E$259,2,0),IF(TYPE(E93)=1,E93,0))</f>
        <v>922538</v>
      </c>
      <c r="F94">
        <f>IFERROR(VLOOKUP(C94,'raw data'!$G$7:$H$166,2,0),IF(TYPE(F93)=1,F93,0))</f>
        <v>407111</v>
      </c>
      <c r="G94">
        <f>IFERROR(VLOOKUP(C94,'raw data'!$J$7:$K$258,2,0),IF(TYPE(G93)=1,G93,0))</f>
        <v>261569</v>
      </c>
      <c r="H94">
        <f>IFERROR(VLOOKUP(C94,'raw data'!$M$7:$N$211,2,0),IF(TYPE(H93)=1,H93,0))</f>
        <v>262940</v>
      </c>
      <c r="I94">
        <f ca="1">IFERROR(VLOOKUP(C94,'raw data'!$P$7:$Q$199,2,0),IF(TYPE(I93)=1,I93,0))</f>
        <v>257290</v>
      </c>
      <c r="J94">
        <f ca="1">IFERROR(VLOOKUP(C94,'raw data'!$S$7:$T$204,2,0),IF(TYPE(J93)=1,J93,0))</f>
        <v>161097</v>
      </c>
      <c r="K94">
        <f ca="1">IFERROR(VLOOKUP(C94,'raw data'!$V$7:$W$259,2,0),IF(TYPE(K93)=1,K93,0))</f>
        <v>140800</v>
      </c>
      <c r="L94">
        <f ca="1">IFERROR(VLOOKUP(C94,'raw data'!$Y$7:$Z$189,2,0),IF(TYPE(L93)=1,L93,0))</f>
        <v>907301</v>
      </c>
      <c r="M94">
        <f ca="1">IFERROR(VLOOKUP(C94,'raw data'!$AH$7:$AI$162,2,0),IF(TYPE(M93)=1,M93,0))</f>
        <v>205517</v>
      </c>
      <c r="N94">
        <f ca="1">IFERROR(VLOOKUP(C94,'raw data'!$AN$7:$AO$200,2,0),IF(TYPE(N93)=1,N93,0))</f>
        <v>71060</v>
      </c>
      <c r="O94">
        <f ca="1">IFERROR(VLOOKUP(C94,'raw data'!$AQ$7:$AR$254,2,0),IF(TYPE(O93)=1,O93,0))</f>
        <v>100489</v>
      </c>
      <c r="P94">
        <f ca="1">IFERROR(VLOOKUP(C94,'raw data'!$AT$7:$AU$183,2,0),IF(TYPE(P93)=1,P93,0))</f>
        <v>74419.600000000006</v>
      </c>
      <c r="Q94">
        <f ca="1">IFERROR(VLOOKUP(C94,'raw data'!$AW$7:$AX$258,2,0),IF(TYPE(Q93)=1,Q93,0))</f>
        <v>97524.9</v>
      </c>
      <c r="R94">
        <f ca="1">IFERROR(VLOOKUP(C94,'raw data'!$AZ$7:$BA$258,2,0),IF(TYPE(R93)=1,R93,0))</f>
        <v>55616.1</v>
      </c>
      <c r="S94">
        <f ca="1">IFERROR(VLOOKUP(C94,'raw data'!$BC$7:$BD$145,2,0),IF(TYPE(S93)=1,S93,0))</f>
        <v>71875</v>
      </c>
      <c r="T94">
        <f ca="1">IFERROR(VLOOKUP(C94,'raw data'!$BI$7:$BJ$257,2,0),IF(TYPE(T93)=1,T93,0))</f>
        <v>33857</v>
      </c>
      <c r="U94">
        <f ca="1">IFERROR(VLOOKUP(C94,'raw data'!$BL$7:$BM$248,2,0),IF(TYPE(U93)=1,U93,0))</f>
        <v>29120</v>
      </c>
      <c r="V94">
        <f ca="1">IFERROR(VLOOKUP(C94,'raw data'!$BR$7:$BS$258,2,0),IF(TYPE(V93)=1,V93,0))</f>
        <v>41071.9</v>
      </c>
      <c r="W94">
        <f ca="1">IFERROR(VLOOKUP(C94,'raw data'!$BU$7:$BV$257,2,0),IF(TYPE(W93)=1,W93,0))</f>
        <v>58951.7</v>
      </c>
      <c r="X94">
        <f ca="1">IFERROR(VLOOKUP(C94,'raw data'!$BU$7:$BV$257,2,0),IF(TYPE(X93)=1,X93,0))</f>
        <v>58951.7</v>
      </c>
      <c r="Y94">
        <f ca="1">IFERROR(VLOOKUP(C94,'raw data'!$CD$7:$CE$258,2,0),IF(TYPE(Y93)=1,Y93,0))</f>
        <v>41620.199999999997</v>
      </c>
    </row>
    <row r="95" spans="3:25">
      <c r="C95" s="2">
        <v>39386</v>
      </c>
      <c r="D95">
        <f>IFERROR(VLOOKUP(C95,'raw data'!$A$7:$B$201,2,0),IF(TYPE(D94)=1,D94,0))</f>
        <v>1454898</v>
      </c>
      <c r="E95">
        <f>IFERROR(VLOOKUP(C95,'raw data'!$D$7:$E$259,2,0),IF(TYPE(E94)=1,E94,0))</f>
        <v>930259</v>
      </c>
      <c r="F95">
        <f>IFERROR(VLOOKUP(C95,'raw data'!$G$7:$H$166,2,0),IF(TYPE(F94)=1,F94,0))</f>
        <v>436007</v>
      </c>
      <c r="G95">
        <f>IFERROR(VLOOKUP(C95,'raw data'!$J$7:$K$258,2,0),IF(TYPE(G94)=1,G94,0))</f>
        <v>274320</v>
      </c>
      <c r="H95">
        <f>IFERROR(VLOOKUP(C95,'raw data'!$M$7:$N$211,2,0),IF(TYPE(H94)=1,H94,0))</f>
        <v>265920</v>
      </c>
      <c r="I95">
        <f ca="1">IFERROR(VLOOKUP(C95,'raw data'!$P$7:$Q$199,2,0),IF(TYPE(I94)=1,I94,0))</f>
        <v>260140</v>
      </c>
      <c r="J95">
        <f ca="1">IFERROR(VLOOKUP(C95,'raw data'!$S$7:$T$204,2,0),IF(TYPE(J94)=1,J94,0))</f>
        <v>167867</v>
      </c>
      <c r="K95">
        <f ca="1">IFERROR(VLOOKUP(C95,'raw data'!$V$7:$W$259,2,0),IF(TYPE(K94)=1,K94,0))</f>
        <v>142200</v>
      </c>
      <c r="L95">
        <f ca="1">IFERROR(VLOOKUP(C95,'raw data'!$Y$7:$Z$189,2,0),IF(TYPE(L94)=1,L94,0))</f>
        <v>1006040</v>
      </c>
      <c r="M95">
        <f ca="1">IFERROR(VLOOKUP(C95,'raw data'!$AH$7:$AI$162,2,0),IF(TYPE(M94)=1,M94,0))</f>
        <v>207891</v>
      </c>
      <c r="N95">
        <f ca="1">IFERROR(VLOOKUP(C95,'raw data'!$AN$7:$AO$200,2,0),IF(TYPE(N94)=1,N94,0))</f>
        <v>75522</v>
      </c>
      <c r="O95">
        <f ca="1">IFERROR(VLOOKUP(C95,'raw data'!$AQ$7:$AR$254,2,0),IF(TYPE(O94)=1,O94,0))</f>
        <v>103560</v>
      </c>
      <c r="P95">
        <f ca="1">IFERROR(VLOOKUP(C95,'raw data'!$AT$7:$AU$183,2,0),IF(TYPE(P94)=1,P94,0))</f>
        <v>77473.899999999994</v>
      </c>
      <c r="Q95">
        <f ca="1">IFERROR(VLOOKUP(C95,'raw data'!$AW$7:$AX$258,2,0),IF(TYPE(Q94)=1,Q94,0))</f>
        <v>98931.9</v>
      </c>
      <c r="R95">
        <f ca="1">IFERROR(VLOOKUP(C95,'raw data'!$AZ$7:$BA$258,2,0),IF(TYPE(R94)=1,R94,0))</f>
        <v>57282.400000000001</v>
      </c>
      <c r="S95">
        <f ca="1">IFERROR(VLOOKUP(C95,'raw data'!$BC$7:$BD$145,2,0),IF(TYPE(S94)=1,S94,0))</f>
        <v>70212</v>
      </c>
      <c r="T95">
        <f ca="1">IFERROR(VLOOKUP(C95,'raw data'!$BI$7:$BJ$257,2,0),IF(TYPE(T94)=1,T94,0))</f>
        <v>34123</v>
      </c>
      <c r="U95">
        <f ca="1">IFERROR(VLOOKUP(C95,'raw data'!$BL$7:$BM$248,2,0),IF(TYPE(U94)=1,U94,0))</f>
        <v>28730</v>
      </c>
      <c r="V95">
        <f ca="1">IFERROR(VLOOKUP(C95,'raw data'!$BR$7:$BS$258,2,0),IF(TYPE(V94)=1,V94,0))</f>
        <v>41089.1</v>
      </c>
      <c r="W95">
        <f ca="1">IFERROR(VLOOKUP(C95,'raw data'!$BU$7:$BV$257,2,0),IF(TYPE(W94)=1,W94,0))</f>
        <v>59641.3</v>
      </c>
      <c r="X95">
        <f ca="1">IFERROR(VLOOKUP(C95,'raw data'!$BU$7:$BV$257,2,0),IF(TYPE(X94)=1,X94,0))</f>
        <v>59641.3</v>
      </c>
      <c r="Y95">
        <f ca="1">IFERROR(VLOOKUP(C95,'raw data'!$CD$7:$CE$258,2,0),IF(TYPE(Y94)=1,Y94,0))</f>
        <v>45700.800000000003</v>
      </c>
    </row>
    <row r="96" spans="3:25">
      <c r="C96" s="2">
        <v>39416</v>
      </c>
      <c r="D96">
        <f>IFERROR(VLOOKUP(C96,'raw data'!$A$7:$B$201,2,0),IF(TYPE(D95)=1,D95,0))</f>
        <v>1496906</v>
      </c>
      <c r="E96">
        <f>IFERROR(VLOOKUP(C96,'raw data'!$D$7:$E$259,2,0),IF(TYPE(E95)=1,E95,0))</f>
        <v>946089</v>
      </c>
      <c r="F96">
        <f>IFERROR(VLOOKUP(C96,'raw data'!$G$7:$H$166,2,0),IF(TYPE(F95)=1,F95,0))</f>
        <v>452162</v>
      </c>
      <c r="G96">
        <f>IFERROR(VLOOKUP(C96,'raw data'!$J$7:$K$258,2,0),IF(TYPE(G95)=1,G95,0))</f>
        <v>287994</v>
      </c>
      <c r="H96">
        <f>IFERROR(VLOOKUP(C96,'raw data'!$M$7:$N$211,2,0),IF(TYPE(H95)=1,H95,0))</f>
        <v>270090</v>
      </c>
      <c r="I96">
        <f ca="1">IFERROR(VLOOKUP(C96,'raw data'!$P$7:$Q$199,2,0),IF(TYPE(I95)=1,I95,0))</f>
        <v>261930</v>
      </c>
      <c r="J96">
        <f ca="1">IFERROR(VLOOKUP(C96,'raw data'!$S$7:$T$204,2,0),IF(TYPE(J95)=1,J95,0))</f>
        <v>177066</v>
      </c>
      <c r="K96">
        <f ca="1">IFERROR(VLOOKUP(C96,'raw data'!$V$7:$W$259,2,0),IF(TYPE(K95)=1,K95,0))</f>
        <v>150400</v>
      </c>
      <c r="L96">
        <f ca="1">IFERROR(VLOOKUP(C96,'raw data'!$Y$7:$Z$189,2,0),IF(TYPE(L95)=1,L95,0))</f>
        <v>1050165</v>
      </c>
      <c r="M96">
        <f ca="1">IFERROR(VLOOKUP(C96,'raw data'!$AH$7:$AI$162,2,0),IF(TYPE(M95)=1,M95,0))</f>
        <v>210261</v>
      </c>
      <c r="N96">
        <f ca="1">IFERROR(VLOOKUP(C96,'raw data'!$AN$7:$AO$200,2,0),IF(TYPE(N95)=1,N95,0))</f>
        <v>77402</v>
      </c>
      <c r="O96">
        <f ca="1">IFERROR(VLOOKUP(C96,'raw data'!$AQ$7:$AR$254,2,0),IF(TYPE(O95)=1,O95,0))</f>
        <v>107025</v>
      </c>
      <c r="P96">
        <f ca="1">IFERROR(VLOOKUP(C96,'raw data'!$AT$7:$AU$183,2,0),IF(TYPE(P95)=1,P95,0))</f>
        <v>78873.5</v>
      </c>
      <c r="Q96">
        <f ca="1">IFERROR(VLOOKUP(C96,'raw data'!$AW$7:$AX$258,2,0),IF(TYPE(Q95)=1,Q95,0))</f>
        <v>100400</v>
      </c>
      <c r="R96">
        <f ca="1">IFERROR(VLOOKUP(C96,'raw data'!$AZ$7:$BA$258,2,0),IF(TYPE(R95)=1,R95,0))</f>
        <v>65329.8</v>
      </c>
      <c r="S96">
        <f ca="1">IFERROR(VLOOKUP(C96,'raw data'!$BC$7:$BD$145,2,0),IF(TYPE(S95)=1,S95,0))</f>
        <v>72413</v>
      </c>
      <c r="T96">
        <f ca="1">IFERROR(VLOOKUP(C96,'raw data'!$BI$7:$BJ$257,2,0),IF(TYPE(T95)=1,T95,0))</f>
        <v>34536</v>
      </c>
      <c r="U96">
        <f ca="1">IFERROR(VLOOKUP(C96,'raw data'!$BL$7:$BM$248,2,0),IF(TYPE(U95)=1,U95,0))</f>
        <v>28360</v>
      </c>
      <c r="V96">
        <f ca="1">IFERROR(VLOOKUP(C96,'raw data'!$BR$7:$BS$258,2,0),IF(TYPE(V95)=1,V95,0))</f>
        <v>42976.5</v>
      </c>
      <c r="W96">
        <f ca="1">IFERROR(VLOOKUP(C96,'raw data'!$BU$7:$BV$257,2,0),IF(TYPE(W95)=1,W95,0))</f>
        <v>59639.9</v>
      </c>
      <c r="X96">
        <f ca="1">IFERROR(VLOOKUP(C96,'raw data'!$BU$7:$BV$257,2,0),IF(TYPE(X95)=1,X95,0))</f>
        <v>59639.9</v>
      </c>
      <c r="Y96">
        <f ca="1">IFERROR(VLOOKUP(C96,'raw data'!$CD$7:$CE$258,2,0),IF(TYPE(Y95)=1,Y95,0))</f>
        <v>48258.9</v>
      </c>
    </row>
    <row r="97" spans="3:25">
      <c r="C97" s="2">
        <v>39447</v>
      </c>
      <c r="D97">
        <f>IFERROR(VLOOKUP(C97,'raw data'!$A$7:$B$201,2,0),IF(TYPE(D96)=1,D96,0))</f>
        <v>1528250</v>
      </c>
      <c r="E97">
        <f>IFERROR(VLOOKUP(C97,'raw data'!$D$7:$E$259,2,0),IF(TYPE(E96)=1,E96,0))</f>
        <v>947987</v>
      </c>
      <c r="F97">
        <f>IFERROR(VLOOKUP(C97,'raw data'!$G$7:$H$166,2,0),IF(TYPE(F96)=1,F96,0))</f>
        <v>464379</v>
      </c>
      <c r="G97">
        <f>IFERROR(VLOOKUP(C97,'raw data'!$J$7:$K$258,2,0),IF(TYPE(G96)=1,G96,0))</f>
        <v>304003</v>
      </c>
      <c r="H97">
        <f>IFERROR(VLOOKUP(C97,'raw data'!$M$7:$N$211,2,0),IF(TYPE(H96)=1,H96,0))</f>
        <v>270310</v>
      </c>
      <c r="I97">
        <f ca="1">IFERROR(VLOOKUP(C97,'raw data'!$P$7:$Q$199,2,0),IF(TYPE(I96)=1,I96,0))</f>
        <v>262220</v>
      </c>
      <c r="J97">
        <f ca="1">IFERROR(VLOOKUP(C97,'raw data'!$S$7:$T$204,2,0),IF(TYPE(J96)=1,J96,0))</f>
        <v>180334</v>
      </c>
      <c r="K97">
        <f ca="1">IFERROR(VLOOKUP(C97,'raw data'!$V$7:$W$259,2,0),IF(TYPE(K96)=1,K96,0))</f>
        <v>152700</v>
      </c>
      <c r="L97">
        <f ca="1">IFERROR(VLOOKUP(C97,'raw data'!$Y$7:$Z$189,2,0),IF(TYPE(L96)=1,L96,0))</f>
        <v>1052129</v>
      </c>
      <c r="M97">
        <f ca="1">IFERROR(VLOOKUP(C97,'raw data'!$AH$7:$AI$162,2,0),IF(TYPE(M96)=1,M96,0))</f>
        <v>203189</v>
      </c>
      <c r="N97">
        <f ca="1">IFERROR(VLOOKUP(C97,'raw data'!$AN$7:$AO$200,2,0),IF(TYPE(N96)=1,N96,0))</f>
        <v>77894</v>
      </c>
      <c r="O97">
        <f ca="1">IFERROR(VLOOKUP(C97,'raw data'!$AQ$7:$AR$254,2,0),IF(TYPE(O96)=1,O96,0))</f>
        <v>110180</v>
      </c>
      <c r="P97">
        <f ca="1">IFERROR(VLOOKUP(C97,'raw data'!$AT$7:$AU$183,2,0),IF(TYPE(P96)=1,P96,0))</f>
        <v>77897.5</v>
      </c>
      <c r="Q97">
        <f ca="1">IFERROR(VLOOKUP(C97,'raw data'!$AW$7:$AX$258,2,0),IF(TYPE(Q96)=1,Q96,0))</f>
        <v>100635</v>
      </c>
      <c r="R97">
        <f ca="1">IFERROR(VLOOKUP(C97,'raw data'!$AZ$7:$BA$258,2,0),IF(TYPE(R96)=1,R96,0))</f>
        <v>62720.3</v>
      </c>
      <c r="S97">
        <f ca="1">IFERROR(VLOOKUP(C97,'raw data'!$BC$7:$BD$145,2,0),IF(TYPE(S96)=1,S96,0))</f>
        <v>71263</v>
      </c>
      <c r="T97">
        <f ca="1">IFERROR(VLOOKUP(C97,'raw data'!$BI$7:$BJ$257,2,0),IF(TYPE(T96)=1,T96,0))</f>
        <v>32029</v>
      </c>
      <c r="U97">
        <f ca="1">IFERROR(VLOOKUP(C97,'raw data'!$BL$7:$BM$248,2,0),IF(TYPE(U96)=1,U96,0))</f>
        <v>28460</v>
      </c>
      <c r="V97">
        <f ca="1">IFERROR(VLOOKUP(C97,'raw data'!$BR$7:$BS$258,2,0),IF(TYPE(V96)=1,V96,0))</f>
        <v>44175.1</v>
      </c>
      <c r="W97">
        <f ca="1">IFERROR(VLOOKUP(C97,'raw data'!$BU$7:$BV$257,2,0),IF(TYPE(W96)=1,W96,0))</f>
        <v>60294.1</v>
      </c>
      <c r="X97">
        <f ca="1">IFERROR(VLOOKUP(C97,'raw data'!$BU$7:$BV$257,2,0),IF(TYPE(X96)=1,X96,0))</f>
        <v>60294.1</v>
      </c>
      <c r="Y97">
        <f ca="1">IFERROR(VLOOKUP(C97,'raw data'!$CD$7:$CE$258,2,0),IF(TYPE(Y96)=1,Y96,0))</f>
        <v>47497.8</v>
      </c>
    </row>
    <row r="98" spans="3:25">
      <c r="C98" s="2">
        <v>39478</v>
      </c>
      <c r="D98">
        <f>IFERROR(VLOOKUP(C98,'raw data'!$A$7:$B$201,2,0),IF(TYPE(D97)=1,D97,0))</f>
        <v>1589810</v>
      </c>
      <c r="E98">
        <f>IFERROR(VLOOKUP(C98,'raw data'!$D$7:$E$259,2,0),IF(TYPE(E97)=1,E97,0))</f>
        <v>968482</v>
      </c>
      <c r="F98">
        <f>IFERROR(VLOOKUP(C98,'raw data'!$G$7:$H$166,2,0),IF(TYPE(F97)=1,F97,0))</f>
        <v>469929</v>
      </c>
      <c r="G98">
        <f>IFERROR(VLOOKUP(C98,'raw data'!$J$7:$K$258,2,0),IF(TYPE(G97)=1,G97,0))</f>
        <v>321806</v>
      </c>
      <c r="H98">
        <f>IFERROR(VLOOKUP(C98,'raw data'!$M$7:$N$211,2,0),IF(TYPE(H97)=1,H97,0))</f>
        <v>272820</v>
      </c>
      <c r="I98">
        <f ca="1">IFERROR(VLOOKUP(C98,'raw data'!$P$7:$Q$199,2,0),IF(TYPE(I97)=1,I97,0))</f>
        <v>261870</v>
      </c>
      <c r="J98">
        <f ca="1">IFERROR(VLOOKUP(C98,'raw data'!$S$7:$T$204,2,0),IF(TYPE(J97)=1,J97,0))</f>
        <v>187507</v>
      </c>
      <c r="K98">
        <f ca="1">IFERROR(VLOOKUP(C98,'raw data'!$V$7:$W$259,2,0),IF(TYPE(K97)=1,K97,0))</f>
        <v>159900</v>
      </c>
      <c r="L98">
        <f ca="1">IFERROR(VLOOKUP(C98,'raw data'!$Y$7:$Z$189,2,0),IF(TYPE(L97)=1,L97,0))</f>
        <v>1101405</v>
      </c>
      <c r="M98">
        <f ca="1">IFERROR(VLOOKUP(C98,'raw data'!$AH$7:$AI$162,2,0),IF(TYPE(M97)=1,M97,0))</f>
        <v>218413</v>
      </c>
      <c r="N98">
        <f ca="1">IFERROR(VLOOKUP(C98,'raw data'!$AN$7:$AO$200,2,0),IF(TYPE(N97)=1,N97,0))</f>
        <v>79925</v>
      </c>
      <c r="O98">
        <f ca="1">IFERROR(VLOOKUP(C98,'raw data'!$AQ$7:$AR$254,2,0),IF(TYPE(O97)=1,O97,0))</f>
        <v>114047</v>
      </c>
      <c r="P98">
        <f ca="1">IFERROR(VLOOKUP(C98,'raw data'!$AT$7:$AU$183,2,0),IF(TYPE(P97)=1,P97,0))</f>
        <v>80754.600000000006</v>
      </c>
      <c r="Q98">
        <f ca="1">IFERROR(VLOOKUP(C98,'raw data'!$AW$7:$AX$258,2,0),IF(TYPE(Q97)=1,Q97,0))</f>
        <v>108564</v>
      </c>
      <c r="R98">
        <f ca="1">IFERROR(VLOOKUP(C98,'raw data'!$AZ$7:$BA$258,2,0),IF(TYPE(R97)=1,R97,0))</f>
        <v>65251.199999999997</v>
      </c>
      <c r="S98">
        <f ca="1">IFERROR(VLOOKUP(C98,'raw data'!$BC$7:$BD$145,2,0),IF(TYPE(S97)=1,S97,0))</f>
        <v>71372</v>
      </c>
      <c r="T98">
        <f ca="1">IFERROR(VLOOKUP(C98,'raw data'!$BI$7:$BJ$257,2,0),IF(TYPE(T97)=1,T97,0))</f>
        <v>33832</v>
      </c>
      <c r="U98">
        <f ca="1">IFERROR(VLOOKUP(C98,'raw data'!$BL$7:$BM$248,2,0),IF(TYPE(U97)=1,U97,0))</f>
        <v>28620</v>
      </c>
      <c r="V98">
        <f ca="1">IFERROR(VLOOKUP(C98,'raw data'!$BR$7:$BS$258,2,0),IF(TYPE(V97)=1,V97,0))</f>
        <v>45501.3</v>
      </c>
      <c r="W98">
        <f ca="1">IFERROR(VLOOKUP(C98,'raw data'!$BU$7:$BV$257,2,0),IF(TYPE(W97)=1,W97,0))</f>
        <v>58385.9</v>
      </c>
      <c r="X98">
        <f ca="1">IFERROR(VLOOKUP(C98,'raw data'!$BU$7:$BV$257,2,0),IF(TYPE(X97)=1,X97,0))</f>
        <v>58385.9</v>
      </c>
      <c r="Y98">
        <f ca="1">IFERROR(VLOOKUP(C98,'raw data'!$CD$7:$CE$258,2,0),IF(TYPE(Y97)=1,Y97,0))</f>
        <v>48554.400000000001</v>
      </c>
    </row>
    <row r="99" spans="3:25">
      <c r="C99" s="2">
        <v>39507</v>
      </c>
      <c r="D99">
        <f>IFERROR(VLOOKUP(C99,'raw data'!$A$7:$B$201,2,0),IF(TYPE(D98)=1,D98,0))</f>
        <v>1647130</v>
      </c>
      <c r="E99">
        <f>IFERROR(VLOOKUP(C99,'raw data'!$D$7:$E$259,2,0),IF(TYPE(E98)=1,E98,0))</f>
        <v>979196</v>
      </c>
      <c r="F99">
        <f>IFERROR(VLOOKUP(C99,'raw data'!$G$7:$H$166,2,0),IF(TYPE(F98)=1,F98,0))</f>
        <v>476734</v>
      </c>
      <c r="G99">
        <f>IFERROR(VLOOKUP(C99,'raw data'!$J$7:$K$258,2,0),IF(TYPE(G98)=1,G98,0))</f>
        <v>333511</v>
      </c>
      <c r="H99">
        <f>IFERROR(VLOOKUP(C99,'raw data'!$M$7:$N$211,2,0),IF(TYPE(H98)=1,H98,0))</f>
        <v>277840</v>
      </c>
      <c r="I99">
        <f ca="1">IFERROR(VLOOKUP(C99,'raw data'!$P$7:$Q$199,2,0),IF(TYPE(I98)=1,I98,0))</f>
        <v>262360</v>
      </c>
      <c r="J99">
        <f ca="1">IFERROR(VLOOKUP(C99,'raw data'!$S$7:$T$204,2,0),IF(TYPE(J98)=1,J98,0))</f>
        <v>192902</v>
      </c>
      <c r="K99">
        <f ca="1">IFERROR(VLOOKUP(C99,'raw data'!$V$7:$W$259,2,0),IF(TYPE(K98)=1,K98,0))</f>
        <v>160300</v>
      </c>
      <c r="L99">
        <f ca="1">IFERROR(VLOOKUP(C99,'raw data'!$Y$7:$Z$189,2,0),IF(TYPE(L98)=1,L98,0))</f>
        <v>1162671</v>
      </c>
      <c r="M99">
        <f ca="1">IFERROR(VLOOKUP(C99,'raw data'!$AH$7:$AI$162,2,0),IF(TYPE(M98)=1,M98,0))</f>
        <v>213828</v>
      </c>
      <c r="N99">
        <f ca="1">IFERROR(VLOOKUP(C99,'raw data'!$AN$7:$AO$200,2,0),IF(TYPE(N98)=1,N98,0))</f>
        <v>81392</v>
      </c>
      <c r="O99">
        <f ca="1">IFERROR(VLOOKUP(C99,'raw data'!$AQ$7:$AR$254,2,0),IF(TYPE(O98)=1,O98,0))</f>
        <v>118433</v>
      </c>
      <c r="P99">
        <f ca="1">IFERROR(VLOOKUP(C99,'raw data'!$AT$7:$AU$183,2,0),IF(TYPE(P98)=1,P98,0))</f>
        <v>81744.2</v>
      </c>
      <c r="Q99">
        <f ca="1">IFERROR(VLOOKUP(C99,'raw data'!$AW$7:$AX$258,2,0),IF(TYPE(Q98)=1,Q98,0))</f>
        <v>115570</v>
      </c>
      <c r="R99">
        <f ca="1">IFERROR(VLOOKUP(C99,'raw data'!$AZ$7:$BA$258,2,0),IF(TYPE(R98)=1,R98,0))</f>
        <v>69039.399999999994</v>
      </c>
      <c r="S99">
        <f ca="1">IFERROR(VLOOKUP(C99,'raw data'!$BC$7:$BD$145,2,0),IF(TYPE(S98)=1,S98,0))</f>
        <v>74910</v>
      </c>
      <c r="T99">
        <f ca="1">IFERROR(VLOOKUP(C99,'raw data'!$BI$7:$BJ$257,2,0),IF(TYPE(T98)=1,T98,0))</f>
        <v>34677</v>
      </c>
      <c r="U99">
        <f ca="1">IFERROR(VLOOKUP(C99,'raw data'!$BL$7:$BM$248,2,0),IF(TYPE(U98)=1,U98,0))</f>
        <v>28490</v>
      </c>
      <c r="V99">
        <f ca="1">IFERROR(VLOOKUP(C99,'raw data'!$BR$7:$BS$258,2,0),IF(TYPE(V98)=1,V98,0))</f>
        <v>47018.5</v>
      </c>
      <c r="W99">
        <f ca="1">IFERROR(VLOOKUP(C99,'raw data'!$BU$7:$BV$257,2,0),IF(TYPE(W98)=1,W98,0))</f>
        <v>57218.7</v>
      </c>
      <c r="X99">
        <f ca="1">IFERROR(VLOOKUP(C99,'raw data'!$BU$7:$BV$257,2,0),IF(TYPE(X98)=1,X98,0))</f>
        <v>57218.7</v>
      </c>
      <c r="Y99">
        <f ca="1">IFERROR(VLOOKUP(C99,'raw data'!$CD$7:$CE$258,2,0),IF(TYPE(Y98)=1,Y98,0))</f>
        <v>49754</v>
      </c>
    </row>
    <row r="100" spans="3:25">
      <c r="C100" s="2">
        <v>39538</v>
      </c>
      <c r="D100">
        <f>IFERROR(VLOOKUP(C100,'raw data'!$A$7:$B$201,2,0),IF(TYPE(D99)=1,D99,0))</f>
        <v>1682180</v>
      </c>
      <c r="E100">
        <f>IFERROR(VLOOKUP(C100,'raw data'!$D$7:$E$259,2,0),IF(TYPE(E99)=1,E99,0))</f>
        <v>987665</v>
      </c>
      <c r="F100">
        <f>IFERROR(VLOOKUP(C100,'raw data'!$G$7:$H$166,2,0),IF(TYPE(F99)=1,F99,0))</f>
        <v>493280</v>
      </c>
      <c r="G100">
        <f>IFERROR(VLOOKUP(C100,'raw data'!$J$7:$K$258,2,0),IF(TYPE(G99)=1,G99,0))</f>
        <v>348477</v>
      </c>
      <c r="H100">
        <f>IFERROR(VLOOKUP(C100,'raw data'!$M$7:$N$211,2,0),IF(TYPE(H99)=1,H99,0))</f>
        <v>286860</v>
      </c>
      <c r="I100">
        <f ca="1">IFERROR(VLOOKUP(C100,'raw data'!$P$7:$Q$199,2,0),IF(TYPE(I99)=1,I99,0))</f>
        <v>264250</v>
      </c>
      <c r="J100">
        <f ca="1">IFERROR(VLOOKUP(C100,'raw data'!$S$7:$T$204,2,0),IF(TYPE(J99)=1,J99,0))</f>
        <v>195232</v>
      </c>
      <c r="K100">
        <f ca="1">IFERROR(VLOOKUP(C100,'raw data'!$V$7:$W$259,2,0),IF(TYPE(K99)=1,K99,0))</f>
        <v>160700</v>
      </c>
      <c r="L100">
        <f ca="1">IFERROR(VLOOKUP(C100,'raw data'!$Y$7:$Z$189,2,0),IF(TYPE(L99)=1,L99,0))</f>
        <v>1199579</v>
      </c>
      <c r="M100">
        <f ca="1">IFERROR(VLOOKUP(C100,'raw data'!$AH$7:$AI$162,2,0),IF(TYPE(M99)=1,M99,0))</f>
        <v>221529</v>
      </c>
      <c r="N100">
        <f ca="1">IFERROR(VLOOKUP(C100,'raw data'!$AN$7:$AO$200,2,0),IF(TYPE(N99)=1,N99,0))</f>
        <v>82881</v>
      </c>
      <c r="O100">
        <f ca="1">IFERROR(VLOOKUP(C100,'raw data'!$AQ$7:$AR$254,2,0),IF(TYPE(O99)=1,O99,0))</f>
        <v>123459</v>
      </c>
      <c r="P100">
        <f ca="1">IFERROR(VLOOKUP(C100,'raw data'!$AT$7:$AU$183,2,0),IF(TYPE(P99)=1,P99,0))</f>
        <v>85562.2</v>
      </c>
      <c r="Q100">
        <f ca="1">IFERROR(VLOOKUP(C100,'raw data'!$AW$7:$AX$258,2,0),IF(TYPE(Q99)=1,Q99,0))</f>
        <v>119562</v>
      </c>
      <c r="R100">
        <f ca="1">IFERROR(VLOOKUP(C100,'raw data'!$AZ$7:$BA$258,2,0),IF(TYPE(R99)=1,R99,0))</f>
        <v>73593.100000000006</v>
      </c>
      <c r="S100">
        <f ca="1">IFERROR(VLOOKUP(C100,'raw data'!$BC$7:$BD$145,2,0),IF(TYPE(S99)=1,S99,0))</f>
        <v>74755</v>
      </c>
      <c r="T100">
        <f ca="1">IFERROR(VLOOKUP(C100,'raw data'!$BI$7:$BJ$257,2,0),IF(TYPE(T99)=1,T99,0))</f>
        <v>36537</v>
      </c>
      <c r="U100">
        <f ca="1">IFERROR(VLOOKUP(C100,'raw data'!$BL$7:$BM$248,2,0),IF(TYPE(U99)=1,U99,0))</f>
        <v>29420</v>
      </c>
      <c r="V100">
        <f ca="1">IFERROR(VLOOKUP(C100,'raw data'!$BR$7:$BS$258,2,0),IF(TYPE(V99)=1,V99,0))</f>
        <v>48278.6</v>
      </c>
      <c r="W100">
        <f ca="1">IFERROR(VLOOKUP(C100,'raw data'!$BU$7:$BV$257,2,0),IF(TYPE(W99)=1,W99,0))</f>
        <v>55033.4</v>
      </c>
      <c r="X100">
        <f ca="1">IFERROR(VLOOKUP(C100,'raw data'!$BU$7:$BV$257,2,0),IF(TYPE(X99)=1,X99,0))</f>
        <v>55033.4</v>
      </c>
      <c r="Y100">
        <f ca="1">IFERROR(VLOOKUP(C100,'raw data'!$CD$7:$CE$258,2,0),IF(TYPE(Y99)=1,Y99,0))</f>
        <v>49205.2</v>
      </c>
    </row>
    <row r="101" spans="3:25">
      <c r="C101" s="2">
        <v>39568</v>
      </c>
      <c r="D101">
        <f>IFERROR(VLOOKUP(C101,'raw data'!$A$7:$B$201,2,0),IF(TYPE(D100)=1,D100,0))</f>
        <v>1756650</v>
      </c>
      <c r="E101">
        <f>IFERROR(VLOOKUP(C101,'raw data'!$D$7:$E$259,2,0),IF(TYPE(E100)=1,E100,0))</f>
        <v>977513</v>
      </c>
      <c r="F101">
        <f>IFERROR(VLOOKUP(C101,'raw data'!$G$7:$H$166,2,0),IF(TYPE(F100)=1,F100,0))</f>
        <v>521706</v>
      </c>
      <c r="G101">
        <f>IFERROR(VLOOKUP(C101,'raw data'!$J$7:$K$258,2,0),IF(TYPE(G100)=1,G100,0))</f>
        <v>353851</v>
      </c>
      <c r="H101">
        <f>IFERROR(VLOOKUP(C101,'raw data'!$M$7:$N$211,2,0),IF(TYPE(H100)=1,H100,0))</f>
        <v>289380</v>
      </c>
      <c r="I101">
        <f ca="1">IFERROR(VLOOKUP(C101,'raw data'!$P$7:$Q$199,2,0),IF(TYPE(I100)=1,I100,0))</f>
        <v>260480</v>
      </c>
      <c r="J101">
        <f ca="1">IFERROR(VLOOKUP(C101,'raw data'!$S$7:$T$204,2,0),IF(TYPE(J100)=1,J100,0))</f>
        <v>195767</v>
      </c>
      <c r="K101">
        <f ca="1">IFERROR(VLOOKUP(C101,'raw data'!$V$7:$W$259,2,0),IF(TYPE(K100)=1,K100,0))</f>
        <v>159900</v>
      </c>
      <c r="L101">
        <f ca="1">IFERROR(VLOOKUP(C101,'raw data'!$Y$7:$Z$189,2,0),IF(TYPE(L100)=1,L100,0))</f>
        <v>1214755</v>
      </c>
      <c r="M101">
        <f ca="1">IFERROR(VLOOKUP(C101,'raw data'!$AH$7:$AI$162,2,0),IF(TYPE(M100)=1,M100,0))</f>
        <v>223045</v>
      </c>
      <c r="N101">
        <f ca="1">IFERROR(VLOOKUP(C101,'raw data'!$AN$7:$AO$200,2,0),IF(TYPE(N100)=1,N100,0))</f>
        <v>84769</v>
      </c>
      <c r="O101">
        <f ca="1">IFERROR(VLOOKUP(C101,'raw data'!$AQ$7:$AR$254,2,0),IF(TYPE(O100)=1,O100,0))</f>
        <v>125947</v>
      </c>
      <c r="P101">
        <f ca="1">IFERROR(VLOOKUP(C101,'raw data'!$AT$7:$AU$183,2,0),IF(TYPE(P100)=1,P100,0))</f>
        <v>87487.4</v>
      </c>
      <c r="Q101">
        <f ca="1">IFERROR(VLOOKUP(C101,'raw data'!$AW$7:$AX$258,2,0),IF(TYPE(Q100)=1,Q100,0))</f>
        <v>123366</v>
      </c>
      <c r="R101">
        <f ca="1">IFERROR(VLOOKUP(C101,'raw data'!$AZ$7:$BA$258,2,0),IF(TYPE(R100)=1,R100,0))</f>
        <v>75949.100000000006</v>
      </c>
      <c r="S101">
        <f ca="1">IFERROR(VLOOKUP(C101,'raw data'!$BC$7:$BD$145,2,0),IF(TYPE(S100)=1,S100,0))</f>
        <v>74660</v>
      </c>
      <c r="T101">
        <f ca="1">IFERROR(VLOOKUP(C101,'raw data'!$BI$7:$BJ$257,2,0),IF(TYPE(T100)=1,T100,0))</f>
        <v>34218</v>
      </c>
      <c r="U101">
        <f ca="1">IFERROR(VLOOKUP(C101,'raw data'!$BL$7:$BM$248,2,0),IF(TYPE(U100)=1,U100,0))</f>
        <v>29330</v>
      </c>
      <c r="V101">
        <f ca="1">IFERROR(VLOOKUP(C101,'raw data'!$BR$7:$BS$258,2,0),IF(TYPE(V100)=1,V100,0))</f>
        <v>48143.7</v>
      </c>
      <c r="W101">
        <f ca="1">IFERROR(VLOOKUP(C101,'raw data'!$BU$7:$BV$257,2,0),IF(TYPE(W100)=1,W100,0))</f>
        <v>56623.5</v>
      </c>
      <c r="X101">
        <f ca="1">IFERROR(VLOOKUP(C101,'raw data'!$BU$7:$BV$257,2,0),IF(TYPE(X100)=1,X100,0))</f>
        <v>56623.5</v>
      </c>
      <c r="Y101">
        <f ca="1">IFERROR(VLOOKUP(C101,'raw data'!$CD$7:$CE$258,2,0),IF(TYPE(Y100)=1,Y100,0))</f>
        <v>48641</v>
      </c>
    </row>
    <row r="102" spans="3:25">
      <c r="C102" s="2">
        <v>39599</v>
      </c>
      <c r="D102">
        <f>IFERROR(VLOOKUP(C102,'raw data'!$A$7:$B$201,2,0),IF(TYPE(D101)=1,D101,0))</f>
        <v>1796960</v>
      </c>
      <c r="E102">
        <f>IFERROR(VLOOKUP(C102,'raw data'!$D$7:$E$259,2,0),IF(TYPE(E101)=1,E101,0))</f>
        <v>970006</v>
      </c>
      <c r="F102">
        <f>IFERROR(VLOOKUP(C102,'raw data'!$G$7:$H$166,2,0),IF(TYPE(F101)=1,F101,0))</f>
        <v>521706</v>
      </c>
      <c r="G102">
        <f>IFERROR(VLOOKUP(C102,'raw data'!$J$7:$K$258,2,0),IF(TYPE(G101)=1,G101,0))</f>
        <v>363870</v>
      </c>
      <c r="H102">
        <f>IFERROR(VLOOKUP(C102,'raw data'!$M$7:$N$211,2,0),IF(TYPE(H101)=1,H101,0))</f>
        <v>290070</v>
      </c>
      <c r="I102">
        <f ca="1">IFERROR(VLOOKUP(C102,'raw data'!$P$7:$Q$199,2,0),IF(TYPE(I101)=1,I101,0))</f>
        <v>258200</v>
      </c>
      <c r="J102">
        <f ca="1">IFERROR(VLOOKUP(C102,'raw data'!$S$7:$T$204,2,0),IF(TYPE(J101)=1,J101,0))</f>
        <v>195767</v>
      </c>
      <c r="K102">
        <f ca="1">IFERROR(VLOOKUP(C102,'raw data'!$V$7:$W$259,2,0),IF(TYPE(K101)=1,K101,0))</f>
        <v>159000</v>
      </c>
      <c r="L102">
        <f ca="1">IFERROR(VLOOKUP(C102,'raw data'!$Y$7:$Z$189,2,0),IF(TYPE(L101)=1,L101,0))</f>
        <v>1214755</v>
      </c>
      <c r="M102">
        <f ca="1">IFERROR(VLOOKUP(C102,'raw data'!$AH$7:$AI$162,2,0),IF(TYPE(M101)=1,M101,0))</f>
        <v>216442</v>
      </c>
      <c r="N102">
        <f ca="1">IFERROR(VLOOKUP(C102,'raw data'!$AN$7:$AO$200,2,0),IF(TYPE(N101)=1,N101,0))</f>
        <v>84769</v>
      </c>
      <c r="O102">
        <f ca="1">IFERROR(VLOOKUP(C102,'raw data'!$AQ$7:$AR$254,2,0),IF(TYPE(O101)=1,O101,0))</f>
        <v>129154</v>
      </c>
      <c r="P102">
        <f ca="1">IFERROR(VLOOKUP(C102,'raw data'!$AT$7:$AU$183,2,0),IF(TYPE(P101)=1,P101,0))</f>
        <v>88414.5</v>
      </c>
      <c r="Q102">
        <f ca="1">IFERROR(VLOOKUP(C102,'raw data'!$AW$7:$AX$258,2,0),IF(TYPE(Q101)=1,Q101,0))</f>
        <v>124446</v>
      </c>
      <c r="R102">
        <f ca="1">IFERROR(VLOOKUP(C102,'raw data'!$AZ$7:$BA$258,2,0),IF(TYPE(R101)=1,R101,0))</f>
        <v>75704.600000000006</v>
      </c>
      <c r="S102">
        <f ca="1">IFERROR(VLOOKUP(C102,'raw data'!$BC$7:$BD$145,2,0),IF(TYPE(S101)=1,S101,0))</f>
        <v>74660</v>
      </c>
      <c r="T102">
        <f ca="1">IFERROR(VLOOKUP(C102,'raw data'!$BI$7:$BJ$257,2,0),IF(TYPE(T101)=1,T101,0))</f>
        <v>31697</v>
      </c>
      <c r="U102">
        <f ca="1">IFERROR(VLOOKUP(C102,'raw data'!$BL$7:$BM$248,2,0),IF(TYPE(U101)=1,U101,0))</f>
        <v>29820</v>
      </c>
      <c r="V102">
        <f ca="1">IFERROR(VLOOKUP(C102,'raw data'!$BR$7:$BS$258,2,0),IF(TYPE(V101)=1,V101,0))</f>
        <v>46454.400000000001</v>
      </c>
      <c r="W102">
        <f ca="1">IFERROR(VLOOKUP(C102,'raw data'!$BU$7:$BV$257,2,0),IF(TYPE(W101)=1,W101,0))</f>
        <v>55927.7</v>
      </c>
      <c r="X102">
        <f ca="1">IFERROR(VLOOKUP(C102,'raw data'!$BU$7:$BV$257,2,0),IF(TYPE(X101)=1,X101,0))</f>
        <v>55927.7</v>
      </c>
      <c r="Y102">
        <f ca="1">IFERROR(VLOOKUP(C102,'raw data'!$CD$7:$CE$258,2,0),IF(TYPE(Y101)=1,Y101,0))</f>
        <v>47381.8</v>
      </c>
    </row>
    <row r="103" spans="3:25">
      <c r="C103" s="2">
        <v>39629</v>
      </c>
      <c r="D103">
        <f>IFERROR(VLOOKUP(C103,'raw data'!$A$7:$B$201,2,0),IF(TYPE(D102)=1,D102,0))</f>
        <v>1808830</v>
      </c>
      <c r="E103">
        <f>IFERROR(VLOOKUP(C103,'raw data'!$D$7:$E$259,2,0),IF(TYPE(E102)=1,E102,0))</f>
        <v>973451</v>
      </c>
      <c r="F103">
        <f>IFERROR(VLOOKUP(C103,'raw data'!$G$7:$H$166,2,0),IF(TYPE(F102)=1,F102,0))</f>
        <v>554501</v>
      </c>
      <c r="G103">
        <f>IFERROR(VLOOKUP(C103,'raw data'!$J$7:$K$258,2,0),IF(TYPE(G102)=1,G102,0))</f>
        <v>379511</v>
      </c>
      <c r="H103">
        <f>IFERROR(VLOOKUP(C103,'raw data'!$M$7:$N$211,2,0),IF(TYPE(H102)=1,H102,0))</f>
        <v>291410</v>
      </c>
      <c r="I103">
        <f ca="1">IFERROR(VLOOKUP(C103,'raw data'!$P$7:$Q$199,2,0),IF(TYPE(I102)=1,I102,0))</f>
        <v>258100</v>
      </c>
      <c r="J103">
        <f ca="1">IFERROR(VLOOKUP(C103,'raw data'!$S$7:$T$204,2,0),IF(TYPE(J102)=1,J102,0))</f>
        <v>200827</v>
      </c>
      <c r="K103">
        <f ca="1">IFERROR(VLOOKUP(C103,'raw data'!$V$7:$W$259,2,0),IF(TYPE(K102)=1,K102,0))</f>
        <v>157600</v>
      </c>
      <c r="L103">
        <f ca="1">IFERROR(VLOOKUP(C103,'raw data'!$Y$7:$Z$189,2,0),IF(TYPE(L102)=1,L102,0))</f>
        <v>1292470</v>
      </c>
      <c r="M103">
        <f ca="1">IFERROR(VLOOKUP(C103,'raw data'!$AH$7:$AI$162,2,0),IF(TYPE(M102)=1,M102,0))</f>
        <v>216416</v>
      </c>
      <c r="N103">
        <f ca="1">IFERROR(VLOOKUP(C103,'raw data'!$AN$7:$AO$200,2,0),IF(TYPE(N102)=1,N102,0))</f>
        <v>85663</v>
      </c>
      <c r="O103">
        <f ca="1">IFERROR(VLOOKUP(C103,'raw data'!$AQ$7:$AR$254,2,0),IF(TYPE(O102)=1,O102,0))</f>
        <v>133235</v>
      </c>
      <c r="P103">
        <f ca="1">IFERROR(VLOOKUP(C103,'raw data'!$AT$7:$AU$183,2,0),IF(TYPE(P102)=1,P102,0))</f>
        <v>89221.4</v>
      </c>
      <c r="Q103">
        <f ca="1">IFERROR(VLOOKUP(C103,'raw data'!$AW$7:$AX$258,2,0),IF(TYPE(Q102)=1,Q102,0))</f>
        <v>125063</v>
      </c>
      <c r="R103">
        <f ca="1">IFERROR(VLOOKUP(C103,'raw data'!$AZ$7:$BA$258,2,0),IF(TYPE(R102)=1,R102,0))</f>
        <v>79167.8</v>
      </c>
      <c r="S103">
        <f ca="1">IFERROR(VLOOKUP(C103,'raw data'!$BC$7:$BD$145,2,0),IF(TYPE(S102)=1,S102,0))</f>
        <v>75007</v>
      </c>
      <c r="T103">
        <f ca="1">IFERROR(VLOOKUP(C103,'raw data'!$BI$7:$BJ$257,2,0),IF(TYPE(T102)=1,T102,0))</f>
        <v>32754</v>
      </c>
      <c r="U103">
        <f ca="1">IFERROR(VLOOKUP(C103,'raw data'!$BL$7:$BM$248,2,0),IF(TYPE(U102)=1,U102,0))</f>
        <v>31270</v>
      </c>
      <c r="V103">
        <f ca="1">IFERROR(VLOOKUP(C103,'raw data'!$BR$7:$BS$258,2,0),IF(TYPE(V102)=1,V102,0))</f>
        <v>45326.6</v>
      </c>
      <c r="W103">
        <f ca="1">IFERROR(VLOOKUP(C103,'raw data'!$BU$7:$BV$257,2,0),IF(TYPE(W102)=1,W102,0))</f>
        <v>49806.9</v>
      </c>
      <c r="X103">
        <f ca="1">IFERROR(VLOOKUP(C103,'raw data'!$BU$7:$BV$257,2,0),IF(TYPE(X102)=1,X102,0))</f>
        <v>49806.9</v>
      </c>
      <c r="Y103">
        <f ca="1">IFERROR(VLOOKUP(C103,'raw data'!$CD$7:$CE$258,2,0),IF(TYPE(Y102)=1,Y102,0))</f>
        <v>46751.9</v>
      </c>
    </row>
    <row r="104" spans="3:25">
      <c r="C104" s="2">
        <v>39660</v>
      </c>
      <c r="D104">
        <f>IFERROR(VLOOKUP(C104,'raw data'!$A$7:$B$201,2,0),IF(TYPE(D103)=1,D103,0))</f>
        <v>1845160</v>
      </c>
      <c r="E104">
        <f>IFERROR(VLOOKUP(C104,'raw data'!$D$7:$E$259,2,0),IF(TYPE(E103)=1,E103,0))</f>
        <v>976947</v>
      </c>
      <c r="F104">
        <f>IFERROR(VLOOKUP(C104,'raw data'!$G$7:$H$166,2,0),IF(TYPE(F103)=1,F103,0))</f>
        <v>582015</v>
      </c>
      <c r="G104">
        <f>IFERROR(VLOOKUP(C104,'raw data'!$J$7:$K$258,2,0),IF(TYPE(G103)=1,G103,0))</f>
        <v>403279</v>
      </c>
      <c r="H104">
        <f>IFERROR(VLOOKUP(C104,'raw data'!$M$7:$N$211,2,0),IF(TYPE(H103)=1,H103,0))</f>
        <v>290900</v>
      </c>
      <c r="I104">
        <f ca="1">IFERROR(VLOOKUP(C104,'raw data'!$P$7:$Q$199,2,0),IF(TYPE(I103)=1,I103,0))</f>
        <v>247520</v>
      </c>
      <c r="J104">
        <f ca="1">IFERROR(VLOOKUP(C104,'raw data'!$S$7:$T$204,2,0),IF(TYPE(J103)=1,J103,0))</f>
        <v>203562</v>
      </c>
      <c r="K104">
        <f ca="1">IFERROR(VLOOKUP(C104,'raw data'!$V$7:$W$259,2,0),IF(TYPE(K103)=1,K103,0))</f>
        <v>157700</v>
      </c>
      <c r="L104">
        <f ca="1">IFERROR(VLOOKUP(C104,'raw data'!$Y$7:$Z$189,2,0),IF(TYPE(L103)=1,L103,0))</f>
        <v>1253679</v>
      </c>
      <c r="M104">
        <f ca="1">IFERROR(VLOOKUP(C104,'raw data'!$AH$7:$AI$162,2,0),IF(TYPE(M103)=1,M103,0))</f>
        <v>220681</v>
      </c>
      <c r="N104">
        <f ca="1">IFERROR(VLOOKUP(C104,'raw data'!$AN$7:$AO$200,2,0),IF(TYPE(N103)=1,N103,0))</f>
        <v>78135</v>
      </c>
      <c r="O104">
        <f ca="1">IFERROR(VLOOKUP(C104,'raw data'!$AQ$7:$AR$254,2,0),IF(TYPE(O103)=1,O103,0))</f>
        <v>136705</v>
      </c>
      <c r="P104">
        <f ca="1">IFERROR(VLOOKUP(C104,'raw data'!$AT$7:$AU$183,2,0),IF(TYPE(P103)=1,P103,0))</f>
        <v>92941.4</v>
      </c>
      <c r="Q104">
        <f ca="1">IFERROR(VLOOKUP(C104,'raw data'!$AW$7:$AX$258,2,0),IF(TYPE(Q103)=1,Q103,0))</f>
        <v>124347</v>
      </c>
      <c r="R104">
        <f ca="1">IFERROR(VLOOKUP(C104,'raw data'!$AZ$7:$BA$258,2,0),IF(TYPE(R103)=1,R103,0))</f>
        <v>81654.899999999994</v>
      </c>
      <c r="S104">
        <f ca="1">IFERROR(VLOOKUP(C104,'raw data'!$BC$7:$BD$145,2,0),IF(TYPE(S103)=1,S103,0))</f>
        <v>75105</v>
      </c>
      <c r="T104">
        <f ca="1">IFERROR(VLOOKUP(C104,'raw data'!$BI$7:$BJ$257,2,0),IF(TYPE(T103)=1,T103,0))</f>
        <v>32138</v>
      </c>
      <c r="U104">
        <f ca="1">IFERROR(VLOOKUP(C104,'raw data'!$BL$7:$BM$248,2,0),IF(TYPE(U103)=1,U103,0))</f>
        <v>32480</v>
      </c>
      <c r="V104">
        <f ca="1">IFERROR(VLOOKUP(C104,'raw data'!$BR$7:$BS$258,2,0),IF(TYPE(V103)=1,V103,0))</f>
        <v>45366.9</v>
      </c>
      <c r="W104">
        <f ca="1">IFERROR(VLOOKUP(C104,'raw data'!$BU$7:$BV$257,2,0),IF(TYPE(W103)=1,W103,0))</f>
        <v>48871.199999999997</v>
      </c>
      <c r="X104">
        <f ca="1">IFERROR(VLOOKUP(C104,'raw data'!$BU$7:$BV$257,2,0),IF(TYPE(X103)=1,X103,0))</f>
        <v>48871.199999999997</v>
      </c>
      <c r="Y104">
        <f ca="1">IFERROR(VLOOKUP(C104,'raw data'!$CD$7:$CE$258,2,0),IF(TYPE(Y103)=1,Y103,0))</f>
        <v>43855.5</v>
      </c>
    </row>
    <row r="105" spans="3:25">
      <c r="C105" s="2">
        <v>39691</v>
      </c>
      <c r="D105">
        <f>IFERROR(VLOOKUP(C105,'raw data'!$A$7:$B$201,2,0),IF(TYPE(D104)=1,D104,0))</f>
        <v>1884150</v>
      </c>
      <c r="E105">
        <f>IFERROR(VLOOKUP(C105,'raw data'!$D$7:$E$259,2,0),IF(TYPE(E104)=1,E104,0))</f>
        <v>971253</v>
      </c>
      <c r="F105">
        <f>IFERROR(VLOOKUP(C105,'raw data'!$G$7:$H$166,2,0),IF(TYPE(F104)=1,F104,0))</f>
        <v>582015</v>
      </c>
      <c r="G105">
        <f>IFERROR(VLOOKUP(C105,'raw data'!$J$7:$K$258,2,0),IF(TYPE(G104)=1,G104,0))</f>
        <v>418890</v>
      </c>
      <c r="H105">
        <f>IFERROR(VLOOKUP(C105,'raw data'!$M$7:$N$211,2,0),IF(TYPE(H104)=1,H104,0))</f>
        <v>282090</v>
      </c>
      <c r="I105">
        <f ca="1">IFERROR(VLOOKUP(C105,'raw data'!$P$7:$Q$199,2,0),IF(TYPE(I104)=1,I104,0))</f>
        <v>243200</v>
      </c>
      <c r="J105">
        <f ca="1">IFERROR(VLOOKUP(C105,'raw data'!$S$7:$T$204,2,0),IF(TYPE(J104)=1,J104,0))</f>
        <v>203562</v>
      </c>
      <c r="K105">
        <f ca="1">IFERROR(VLOOKUP(C105,'raw data'!$V$7:$W$259,2,0),IF(TYPE(K104)=1,K104,0))</f>
        <v>158100</v>
      </c>
      <c r="L105">
        <f ca="1">IFERROR(VLOOKUP(C105,'raw data'!$Y$7:$Z$189,2,0),IF(TYPE(L104)=1,L104,0))</f>
        <v>1253679</v>
      </c>
      <c r="M105">
        <f ca="1">IFERROR(VLOOKUP(C105,'raw data'!$AH$7:$AI$162,2,0),IF(TYPE(M104)=1,M104,0))</f>
        <v>212430</v>
      </c>
      <c r="N105">
        <f ca="1">IFERROR(VLOOKUP(C105,'raw data'!$AN$7:$AO$200,2,0),IF(TYPE(N104)=1,N104,0))</f>
        <v>78135</v>
      </c>
      <c r="O105">
        <f ca="1">IFERROR(VLOOKUP(C105,'raw data'!$AQ$7:$AR$254,2,0),IF(TYPE(O104)=1,O104,0))</f>
        <v>137410</v>
      </c>
      <c r="P105">
        <f ca="1">IFERROR(VLOOKUP(C105,'raw data'!$AT$7:$AU$183,2,0),IF(TYPE(P104)=1,P104,0))</f>
        <v>92836</v>
      </c>
      <c r="Q105">
        <f ca="1">IFERROR(VLOOKUP(C105,'raw data'!$AW$7:$AX$258,2,0),IF(TYPE(Q104)=1,Q104,0))</f>
        <v>121861</v>
      </c>
      <c r="R105">
        <f ca="1">IFERROR(VLOOKUP(C105,'raw data'!$AZ$7:$BA$258,2,0),IF(TYPE(R104)=1,R104,0))</f>
        <v>78552.399999999994</v>
      </c>
      <c r="S105">
        <f ca="1">IFERROR(VLOOKUP(C105,'raw data'!$BC$7:$BD$145,2,0),IF(TYPE(S104)=1,S104,0))</f>
        <v>75105</v>
      </c>
      <c r="T105">
        <f ca="1">IFERROR(VLOOKUP(C105,'raw data'!$BI$7:$BJ$257,2,0),IF(TYPE(T104)=1,T104,0))</f>
        <v>30592</v>
      </c>
      <c r="U105">
        <f ca="1">IFERROR(VLOOKUP(C105,'raw data'!$BL$7:$BM$248,2,0),IF(TYPE(U104)=1,U104,0))</f>
        <v>33650</v>
      </c>
      <c r="V105">
        <f ca="1">IFERROR(VLOOKUP(C105,'raw data'!$BR$7:$BS$258,2,0),IF(TYPE(V104)=1,V104,0))</f>
        <v>45035.7</v>
      </c>
      <c r="W105">
        <f ca="1">IFERROR(VLOOKUP(C105,'raw data'!$BU$7:$BV$257,2,0),IF(TYPE(W104)=1,W104,0))</f>
        <v>46959.6</v>
      </c>
      <c r="X105">
        <f ca="1">IFERROR(VLOOKUP(C105,'raw data'!$BU$7:$BV$257,2,0),IF(TYPE(X104)=1,X104,0))</f>
        <v>46959.6</v>
      </c>
      <c r="Y105">
        <f ca="1">IFERROR(VLOOKUP(C105,'raw data'!$CD$7:$CE$258,2,0),IF(TYPE(Y104)=1,Y104,0))</f>
        <v>41700.400000000001</v>
      </c>
    </row>
    <row r="106" spans="3:25">
      <c r="C106" s="2">
        <v>39721</v>
      </c>
      <c r="D106">
        <f>IFERROR(VLOOKUP(C106,'raw data'!$A$7:$B$201,2,0),IF(TYPE(D105)=1,D105,0))</f>
        <v>1906000</v>
      </c>
      <c r="E106">
        <f>IFERROR(VLOOKUP(C106,'raw data'!$D$7:$E$259,2,0),IF(TYPE(E105)=1,E105,0))</f>
        <v>969236</v>
      </c>
      <c r="F106">
        <f>IFERROR(VLOOKUP(C106,'raw data'!$G$7:$H$166,2,0),IF(TYPE(F105)=1,F105,0))</f>
        <v>542094</v>
      </c>
      <c r="G106">
        <f>IFERROR(VLOOKUP(C106,'raw data'!$J$7:$K$258,2,0),IF(TYPE(G105)=1,G105,0))</f>
        <v>435807</v>
      </c>
      <c r="H106">
        <f>IFERROR(VLOOKUP(C106,'raw data'!$M$7:$N$211,2,0),IF(TYPE(H105)=1,H105,0))</f>
        <v>281130</v>
      </c>
      <c r="I106">
        <f ca="1">IFERROR(VLOOKUP(C106,'raw data'!$P$7:$Q$199,2,0),IF(TYPE(I105)=1,I105,0))</f>
        <v>239670</v>
      </c>
      <c r="J106">
        <f ca="1">IFERROR(VLOOKUP(C106,'raw data'!$S$7:$T$204,2,0),IF(TYPE(J105)=1,J105,0))</f>
        <v>207494</v>
      </c>
      <c r="K106">
        <f ca="1">IFERROR(VLOOKUP(C106,'raw data'!$V$7:$W$259,2,0),IF(TYPE(K105)=1,K105,0))</f>
        <v>160600</v>
      </c>
      <c r="L106">
        <f ca="1">IFERROR(VLOOKUP(C106,'raw data'!$Y$7:$Z$189,2,0),IF(TYPE(L105)=1,L105,0))</f>
        <v>1312352</v>
      </c>
      <c r="M106">
        <f ca="1">IFERROR(VLOOKUP(C106,'raw data'!$AH$7:$AI$162,2,0),IF(TYPE(M105)=1,M105,0))</f>
        <v>210315</v>
      </c>
      <c r="N106">
        <f ca="1">IFERROR(VLOOKUP(C106,'raw data'!$AN$7:$AO$200,2,0),IF(TYPE(N105)=1,N105,0))</f>
        <v>83553</v>
      </c>
      <c r="O106">
        <f ca="1">IFERROR(VLOOKUP(C106,'raw data'!$AQ$7:$AR$254,2,0),IF(TYPE(O105)=1,O105,0))</f>
        <v>140686</v>
      </c>
      <c r="P106">
        <f ca="1">IFERROR(VLOOKUP(C106,'raw data'!$AT$7:$AU$183,2,0),IF(TYPE(P105)=1,P105,0))</f>
        <v>96087.8</v>
      </c>
      <c r="Q106">
        <f ca="1">IFERROR(VLOOKUP(C106,'raw data'!$AW$7:$AX$258,2,0),IF(TYPE(Q105)=1,Q105,0))</f>
        <v>109052</v>
      </c>
      <c r="R106">
        <f ca="1">IFERROR(VLOOKUP(C106,'raw data'!$AZ$7:$BA$258,2,0),IF(TYPE(R105)=1,R105,0))</f>
        <v>70980.7</v>
      </c>
      <c r="S106">
        <f ca="1">IFERROR(VLOOKUP(C106,'raw data'!$BC$7:$BD$145,2,0),IF(TYPE(S105)=1,S105,0))</f>
        <v>76562</v>
      </c>
      <c r="T106">
        <f ca="1">IFERROR(VLOOKUP(C106,'raw data'!$BI$7:$BJ$257,2,0),IF(TYPE(T105)=1,T105,0))</f>
        <v>28951</v>
      </c>
      <c r="U106">
        <f ca="1">IFERROR(VLOOKUP(C106,'raw data'!$BL$7:$BM$248,2,0),IF(TYPE(U105)=1,U105,0))</f>
        <v>36120</v>
      </c>
      <c r="V106">
        <f ca="1">IFERROR(VLOOKUP(C106,'raw data'!$BR$7:$BS$258,2,0),IF(TYPE(V105)=1,V105,0))</f>
        <v>45017.4</v>
      </c>
      <c r="W106">
        <f ca="1">IFERROR(VLOOKUP(C106,'raw data'!$BU$7:$BV$257,2,0),IF(TYPE(W105)=1,W105,0))</f>
        <v>43643.8</v>
      </c>
      <c r="X106">
        <f ca="1">IFERROR(VLOOKUP(C106,'raw data'!$BU$7:$BV$257,2,0),IF(TYPE(X105)=1,X105,0))</f>
        <v>43643.8</v>
      </c>
      <c r="Y106">
        <f ca="1">IFERROR(VLOOKUP(C106,'raw data'!$CD$7:$CE$258,2,0),IF(TYPE(Y105)=1,Y105,0))</f>
        <v>40673.300000000003</v>
      </c>
    </row>
    <row r="107" spans="3:25">
      <c r="C107" s="2">
        <v>39752</v>
      </c>
      <c r="D107">
        <f>IFERROR(VLOOKUP(C107,'raw data'!$A$7:$B$201,2,0),IF(TYPE(D106)=1,D106,0))</f>
        <v>1879690</v>
      </c>
      <c r="E107">
        <f>IFERROR(VLOOKUP(C107,'raw data'!$D$7:$E$259,2,0),IF(TYPE(E106)=1,E106,0))</f>
        <v>955068</v>
      </c>
      <c r="F107">
        <f>IFERROR(VLOOKUP(C107,'raw data'!$G$7:$H$166,2,0),IF(TYPE(F106)=1,F106,0))</f>
        <v>472005</v>
      </c>
      <c r="G107">
        <f>IFERROR(VLOOKUP(C107,'raw data'!$J$7:$K$258,2,0),IF(TYPE(G106)=1,G106,0))</f>
        <v>443143</v>
      </c>
      <c r="H107">
        <f>IFERROR(VLOOKUP(C107,'raw data'!$M$7:$N$211,2,0),IF(TYPE(H106)=1,H106,0))</f>
        <v>278150</v>
      </c>
      <c r="I107">
        <f ca="1">IFERROR(VLOOKUP(C107,'raw data'!$P$7:$Q$199,2,0),IF(TYPE(I106)=1,I106,0))</f>
        <v>212250</v>
      </c>
      <c r="J107">
        <f ca="1">IFERROR(VLOOKUP(C107,'raw data'!$S$7:$T$204,2,0),IF(TYPE(J106)=1,J106,0))</f>
        <v>203179</v>
      </c>
      <c r="K107">
        <f ca="1">IFERROR(VLOOKUP(C107,'raw data'!$V$7:$W$259,2,0),IF(TYPE(K106)=1,K106,0))</f>
        <v>154900</v>
      </c>
      <c r="L107">
        <f ca="1">IFERROR(VLOOKUP(C107,'raw data'!$Y$7:$Z$189,2,0),IF(TYPE(L106)=1,L106,0))</f>
        <v>1201920</v>
      </c>
      <c r="M107">
        <f ca="1">IFERROR(VLOOKUP(C107,'raw data'!$AH$7:$AI$162,2,0),IF(TYPE(M106)=1,M106,0))</f>
        <v>210199</v>
      </c>
      <c r="N107">
        <f ca="1">IFERROR(VLOOKUP(C107,'raw data'!$AN$7:$AO$200,2,0),IF(TYPE(N106)=1,N106,0))</f>
        <v>77136</v>
      </c>
      <c r="O107">
        <f ca="1">IFERROR(VLOOKUP(C107,'raw data'!$AQ$7:$AR$254,2,0),IF(TYPE(O106)=1,O106,0))</f>
        <v>136462</v>
      </c>
      <c r="P107">
        <f ca="1">IFERROR(VLOOKUP(C107,'raw data'!$AT$7:$AU$183,2,0),IF(TYPE(P106)=1,P106,0))</f>
        <v>85353.4</v>
      </c>
      <c r="Q107">
        <f ca="1">IFERROR(VLOOKUP(C107,'raw data'!$AW$7:$AX$258,2,0),IF(TYPE(Q106)=1,Q106,0))</f>
        <v>99523.199999999997</v>
      </c>
      <c r="R107">
        <f ca="1">IFERROR(VLOOKUP(C107,'raw data'!$AZ$7:$BA$258,2,0),IF(TYPE(R106)=1,R106,0))</f>
        <v>61179.199999999997</v>
      </c>
      <c r="S107">
        <f ca="1">IFERROR(VLOOKUP(C107,'raw data'!$BC$7:$BD$145,2,0),IF(TYPE(S106)=1,S106,0))</f>
        <v>72005</v>
      </c>
      <c r="T107">
        <f ca="1">IFERROR(VLOOKUP(C107,'raw data'!$BI$7:$BJ$257,2,0),IF(TYPE(T106)=1,T106,0))</f>
        <v>20856</v>
      </c>
      <c r="U107">
        <f ca="1">IFERROR(VLOOKUP(C107,'raw data'!$BL$7:$BM$248,2,0),IF(TYPE(U106)=1,U106,0))</f>
        <v>35190</v>
      </c>
      <c r="V107">
        <f ca="1">IFERROR(VLOOKUP(C107,'raw data'!$BR$7:$BS$258,2,0),IF(TYPE(V106)=1,V106,0))</f>
        <v>42990.1</v>
      </c>
      <c r="W107">
        <f ca="1">IFERROR(VLOOKUP(C107,'raw data'!$BU$7:$BV$257,2,0),IF(TYPE(W106)=1,W106,0))</f>
        <v>38323.1</v>
      </c>
      <c r="X107">
        <f ca="1">IFERROR(VLOOKUP(C107,'raw data'!$BU$7:$BV$257,2,0),IF(TYPE(X106)=1,X106,0))</f>
        <v>38323.1</v>
      </c>
      <c r="Y107">
        <f ca="1">IFERROR(VLOOKUP(C107,'raw data'!$CD$7:$CE$258,2,0),IF(TYPE(Y106)=1,Y106,0))</f>
        <v>41413.699999999997</v>
      </c>
    </row>
    <row r="108" spans="3:25">
      <c r="C108" s="2">
        <v>39782</v>
      </c>
      <c r="D108">
        <f>IFERROR(VLOOKUP(C108,'raw data'!$A$7:$B$201,2,0),IF(TYPE(D107)=1,D107,0))</f>
        <v>1884720</v>
      </c>
      <c r="E108">
        <f>IFERROR(VLOOKUP(C108,'raw data'!$D$7:$E$259,2,0),IF(TYPE(E107)=1,E107,0))</f>
        <v>976907</v>
      </c>
      <c r="F108">
        <f>IFERROR(VLOOKUP(C108,'raw data'!$G$7:$H$166,2,0),IF(TYPE(F107)=1,F107,0))</f>
        <v>472005</v>
      </c>
      <c r="G108">
        <f>IFERROR(VLOOKUP(C108,'raw data'!$J$7:$K$258,2,0),IF(TYPE(G107)=1,G107,0))</f>
        <v>445404</v>
      </c>
      <c r="H108">
        <f>IFERROR(VLOOKUP(C108,'raw data'!$M$7:$N$211,2,0),IF(TYPE(H107)=1,H107,0))</f>
        <v>280690</v>
      </c>
      <c r="I108">
        <f ca="1">IFERROR(VLOOKUP(C108,'raw data'!$P$7:$Q$199,2,0),IF(TYPE(I107)=1,I107,0))</f>
        <v>200510</v>
      </c>
      <c r="J108">
        <f ca="1">IFERROR(VLOOKUP(C108,'raw data'!$S$7:$T$204,2,0),IF(TYPE(J107)=1,J107,0))</f>
        <v>203179</v>
      </c>
      <c r="K108">
        <f ca="1">IFERROR(VLOOKUP(C108,'raw data'!$V$7:$W$259,2,0),IF(TYPE(K107)=1,K107,0))</f>
        <v>165900</v>
      </c>
      <c r="L108">
        <f ca="1">IFERROR(VLOOKUP(C108,'raw data'!$Y$7:$Z$189,2,0),IF(TYPE(L107)=1,L107,0))</f>
        <v>1201920</v>
      </c>
      <c r="M108">
        <f ca="1">IFERROR(VLOOKUP(C108,'raw data'!$AH$7:$AI$162,2,0),IF(TYPE(M107)=1,M107,0))</f>
        <v>204162</v>
      </c>
      <c r="N108">
        <f ca="1">IFERROR(VLOOKUP(C108,'raw data'!$AN$7:$AO$200,2,0),IF(TYPE(N107)=1,N107,0))</f>
        <v>77136</v>
      </c>
      <c r="O108">
        <f ca="1">IFERROR(VLOOKUP(C108,'raw data'!$AQ$7:$AR$254,2,0),IF(TYPE(O107)=1,O107,0))</f>
        <v>138345</v>
      </c>
      <c r="P108">
        <f ca="1">IFERROR(VLOOKUP(C108,'raw data'!$AT$7:$AU$183,2,0),IF(TYPE(P107)=1,P107,0))</f>
        <v>87764</v>
      </c>
      <c r="Q108">
        <f ca="1">IFERROR(VLOOKUP(C108,'raw data'!$AW$7:$AX$258,2,0),IF(TYPE(Q107)=1,Q107,0))</f>
        <v>96847.9</v>
      </c>
      <c r="R108">
        <f ca="1">IFERROR(VLOOKUP(C108,'raw data'!$AZ$7:$BA$258,2,0),IF(TYPE(R107)=1,R107,0))</f>
        <v>60328.3</v>
      </c>
      <c r="S108">
        <f ca="1">IFERROR(VLOOKUP(C108,'raw data'!$BC$7:$BD$145,2,0),IF(TYPE(S107)=1,S107,0))</f>
        <v>72005</v>
      </c>
      <c r="T108">
        <f ca="1">IFERROR(VLOOKUP(C108,'raw data'!$BI$7:$BJ$257,2,0),IF(TYPE(T107)=1,T107,0))</f>
        <v>27765</v>
      </c>
      <c r="U108">
        <f ca="1">IFERROR(VLOOKUP(C108,'raw data'!$BL$7:$BM$248,2,0),IF(TYPE(U107)=1,U107,0))</f>
        <v>36830</v>
      </c>
      <c r="V108">
        <f ca="1">IFERROR(VLOOKUP(C108,'raw data'!$BR$7:$BS$258,2,0),IF(TYPE(V107)=1,V107,0))</f>
        <v>44062.7</v>
      </c>
      <c r="W108">
        <f ca="1">IFERROR(VLOOKUP(C108,'raw data'!$BU$7:$BV$257,2,0),IF(TYPE(W107)=1,W107,0))</f>
        <v>41652.9</v>
      </c>
      <c r="X108">
        <f ca="1">IFERROR(VLOOKUP(C108,'raw data'!$BU$7:$BV$257,2,0),IF(TYPE(X107)=1,X107,0))</f>
        <v>41652.9</v>
      </c>
      <c r="Y108">
        <f ca="1">IFERROR(VLOOKUP(C108,'raw data'!$CD$7:$CE$258,2,0),IF(TYPE(Y107)=1,Y107,0))</f>
        <v>41774.1</v>
      </c>
    </row>
    <row r="109" spans="3:25">
      <c r="C109" s="2">
        <v>39813</v>
      </c>
      <c r="D109">
        <f>IFERROR(VLOOKUP(C109,'raw data'!$A$7:$B$201,2,0),IF(TYPE(D108)=1,D108,0))</f>
        <v>1946030</v>
      </c>
      <c r="E109">
        <f>IFERROR(VLOOKUP(C109,'raw data'!$D$7:$E$259,2,0),IF(TYPE(E108)=1,E108,0))</f>
        <v>1003300</v>
      </c>
      <c r="F109">
        <f>IFERROR(VLOOKUP(C109,'raw data'!$G$7:$H$166,2,0),IF(TYPE(F108)=1,F108,0))</f>
        <v>412547</v>
      </c>
      <c r="G109">
        <f>IFERROR(VLOOKUP(C109,'raw data'!$J$7:$K$258,2,0),IF(TYPE(G108)=1,G108,0))</f>
        <v>440130</v>
      </c>
      <c r="H109">
        <f>IFERROR(VLOOKUP(C109,'raw data'!$M$7:$N$211,2,0),IF(TYPE(H108)=1,H108,0))</f>
        <v>291710</v>
      </c>
      <c r="I109">
        <f ca="1">IFERROR(VLOOKUP(C109,'raw data'!$P$7:$Q$199,2,0),IF(TYPE(I108)=1,I108,0))</f>
        <v>201220</v>
      </c>
      <c r="J109">
        <f ca="1">IFERROR(VLOOKUP(C109,'raw data'!$S$7:$T$204,2,0),IF(TYPE(J108)=1,J108,0))</f>
        <v>206806</v>
      </c>
      <c r="K109">
        <f ca="1">IFERROR(VLOOKUP(C109,'raw data'!$V$7:$W$259,2,0),IF(TYPE(K108)=1,K108,0))</f>
        <v>182500</v>
      </c>
      <c r="L109">
        <f ca="1">IFERROR(VLOOKUP(C109,'raw data'!$Y$7:$Z$189,2,0),IF(TYPE(L108)=1,L108,0))</f>
        <v>1177471</v>
      </c>
      <c r="M109">
        <f ca="1">IFERROR(VLOOKUP(C109,'raw data'!$AH$7:$AI$162,2,0),IF(TYPE(M108)=1,M108,0))</f>
        <v>201969</v>
      </c>
      <c r="N109">
        <f ca="1">IFERROR(VLOOKUP(C109,'raw data'!$AN$7:$AO$200,2,0),IF(TYPE(N108)=1,N108,0))</f>
        <v>85274</v>
      </c>
      <c r="O109">
        <f ca="1">IFERROR(VLOOKUP(C109,'raw data'!$AQ$7:$AR$254,2,0),IF(TYPE(O108)=1,O108,0))</f>
        <v>143102</v>
      </c>
      <c r="P109">
        <f ca="1">IFERROR(VLOOKUP(C109,'raw data'!$AT$7:$AU$183,2,0),IF(TYPE(P108)=1,P108,0))</f>
        <v>90803.4</v>
      </c>
      <c r="Q109">
        <f ca="1">IFERROR(VLOOKUP(C109,'raw data'!$AW$7:$AX$258,2,0),IF(TYPE(Q108)=1,Q108,0))</f>
        <v>90605.1</v>
      </c>
      <c r="R109">
        <f ca="1">IFERROR(VLOOKUP(C109,'raw data'!$AZ$7:$BA$258,2,0),IF(TYPE(R108)=1,R108,0))</f>
        <v>58931</v>
      </c>
      <c r="S109">
        <f ca="1">IFERROR(VLOOKUP(C109,'raw data'!$BC$7:$BD$145,2,0),IF(TYPE(S108)=1,S108,0))</f>
        <v>69715</v>
      </c>
      <c r="T109">
        <f ca="1">IFERROR(VLOOKUP(C109,'raw data'!$BI$7:$BJ$257,2,0),IF(TYPE(T108)=1,T108,0))</f>
        <v>39823</v>
      </c>
      <c r="U109">
        <f ca="1">IFERROR(VLOOKUP(C109,'raw data'!$BL$7:$BM$248,2,0),IF(TYPE(U108)=1,U108,0))</f>
        <v>42330</v>
      </c>
      <c r="V109">
        <f ca="1">IFERROR(VLOOKUP(C109,'raw data'!$BR$7:$BS$258,2,0),IF(TYPE(V108)=1,V108,0))</f>
        <v>44360.4</v>
      </c>
      <c r="W109">
        <f ca="1">IFERROR(VLOOKUP(C109,'raw data'!$BU$7:$BV$257,2,0),IF(TYPE(W108)=1,W108,0))</f>
        <v>50214.1</v>
      </c>
      <c r="X109">
        <f ca="1">IFERROR(VLOOKUP(C109,'raw data'!$BU$7:$BV$257,2,0),IF(TYPE(X108)=1,X108,0))</f>
        <v>50214.1</v>
      </c>
      <c r="Y109">
        <f ca="1">IFERROR(VLOOKUP(C109,'raw data'!$CD$7:$CE$258,2,0),IF(TYPE(Y108)=1,Y108,0))</f>
        <v>41550.300000000003</v>
      </c>
    </row>
    <row r="110" spans="3:25">
      <c r="C110" s="2">
        <v>39844</v>
      </c>
      <c r="D110">
        <f>IFERROR(VLOOKUP(C110,'raw data'!$A$7:$B$201,2,0),IF(TYPE(D109)=1,D109,0))</f>
        <v>1913456</v>
      </c>
      <c r="E110">
        <f>IFERROR(VLOOKUP(C110,'raw data'!$D$7:$E$259,2,0),IF(TYPE(E109)=1,E109,0))</f>
        <v>982457</v>
      </c>
      <c r="F110">
        <f>IFERROR(VLOOKUP(C110,'raw data'!$G$7:$H$166,2,0),IF(TYPE(F109)=1,F109,0))</f>
        <v>412547</v>
      </c>
      <c r="G110">
        <f>IFERROR(VLOOKUP(C110,'raw data'!$J$7:$K$258,2,0),IF(TYPE(G109)=1,G109,0))</f>
        <v>433261</v>
      </c>
      <c r="H110">
        <f>IFERROR(VLOOKUP(C110,'raw data'!$M$7:$N$211,2,0),IF(TYPE(H109)=1,H109,0))</f>
        <v>292680</v>
      </c>
      <c r="I110">
        <f ca="1">IFERROR(VLOOKUP(C110,'raw data'!$P$7:$Q$199,2,0),IF(TYPE(I109)=1,I109,0))</f>
        <v>201740</v>
      </c>
      <c r="J110">
        <f ca="1">IFERROR(VLOOKUP(C110,'raw data'!$S$7:$T$204,2,0),IF(TYPE(J109)=1,J109,0))</f>
        <v>206806</v>
      </c>
      <c r="K110">
        <f ca="1">IFERROR(VLOOKUP(C110,'raw data'!$V$7:$W$259,2,0),IF(TYPE(K109)=1,K109,0))</f>
        <v>181700</v>
      </c>
      <c r="L110">
        <f ca="1">IFERROR(VLOOKUP(C110,'raw data'!$Y$7:$Z$189,2,0),IF(TYPE(L109)=1,L109,0))</f>
        <v>1177471</v>
      </c>
      <c r="M110">
        <f ca="1">IFERROR(VLOOKUP(C110,'raw data'!$AH$7:$AI$162,2,0),IF(TYPE(M109)=1,M109,0))</f>
        <v>191064</v>
      </c>
      <c r="N110">
        <f ca="1">IFERROR(VLOOKUP(C110,'raw data'!$AN$7:$AO$200,2,0),IF(TYPE(N109)=1,N109,0))</f>
        <v>85274</v>
      </c>
      <c r="O110">
        <f ca="1">IFERROR(VLOOKUP(C110,'raw data'!$AQ$7:$AR$254,2,0),IF(TYPE(O109)=1,O109,0))</f>
        <v>137249</v>
      </c>
      <c r="P110">
        <f ca="1">IFERROR(VLOOKUP(C110,'raw data'!$AT$7:$AU$183,2,0),IF(TYPE(P109)=1,P109,0))</f>
        <v>88924.9</v>
      </c>
      <c r="Q110">
        <f ca="1">IFERROR(VLOOKUP(C110,'raw data'!$AW$7:$AX$258,2,0),IF(TYPE(Q109)=1,Q109,0))</f>
        <v>90422.6</v>
      </c>
      <c r="R110">
        <f ca="1">IFERROR(VLOOKUP(C110,'raw data'!$AZ$7:$BA$258,2,0),IF(TYPE(R109)=1,R109,0))</f>
        <v>55843.1</v>
      </c>
      <c r="S110">
        <f ca="1">IFERROR(VLOOKUP(C110,'raw data'!$BC$7:$BD$145,2,0),IF(TYPE(S109)=1,S109,0))</f>
        <v>69715</v>
      </c>
      <c r="T110">
        <f ca="1">IFERROR(VLOOKUP(C110,'raw data'!$BI$7:$BJ$257,2,0),IF(TYPE(T109)=1,T109,0))</f>
        <v>36323</v>
      </c>
      <c r="U110">
        <f ca="1">IFERROR(VLOOKUP(C110,'raw data'!$BL$7:$BM$248,2,0),IF(TYPE(U109)=1,U109,0))</f>
        <v>41740</v>
      </c>
      <c r="V110">
        <f ca="1">IFERROR(VLOOKUP(C110,'raw data'!$BR$7:$BS$258,2,0),IF(TYPE(V109)=1,V109,0))</f>
        <v>44986</v>
      </c>
      <c r="W110">
        <f ca="1">IFERROR(VLOOKUP(C110,'raw data'!$BU$7:$BV$257,2,0),IF(TYPE(W109)=1,W109,0))</f>
        <v>47422.6</v>
      </c>
      <c r="X110">
        <f ca="1">IFERROR(VLOOKUP(C110,'raw data'!$BU$7:$BV$257,2,0),IF(TYPE(X109)=1,X109,0))</f>
        <v>47422.6</v>
      </c>
      <c r="Y110">
        <f ca="1">IFERROR(VLOOKUP(C110,'raw data'!$CD$7:$CE$258,2,0),IF(TYPE(Y109)=1,Y109,0))</f>
        <v>37194.1</v>
      </c>
    </row>
    <row r="111" spans="3:25">
      <c r="C111" s="2">
        <v>39872</v>
      </c>
      <c r="D111">
        <f>IFERROR(VLOOKUP(C111,'raw data'!$A$7:$B$201,2,0),IF(TYPE(D110)=1,D110,0))</f>
        <v>1912066</v>
      </c>
      <c r="E111">
        <f>IFERROR(VLOOKUP(C111,'raw data'!$D$7:$E$259,2,0),IF(TYPE(E110)=1,E110,0))</f>
        <v>980145</v>
      </c>
      <c r="F111">
        <f>IFERROR(VLOOKUP(C111,'raw data'!$G$7:$H$166,2,0),IF(TYPE(F110)=1,F110,0))</f>
        <v>412547</v>
      </c>
      <c r="G111">
        <f>IFERROR(VLOOKUP(C111,'raw data'!$J$7:$K$258,2,0),IF(TYPE(G110)=1,G110,0))</f>
        <v>424706</v>
      </c>
      <c r="H111">
        <f>IFERROR(VLOOKUP(C111,'raw data'!$M$7:$N$211,2,0),IF(TYPE(H110)=1,H110,0))</f>
        <v>294190</v>
      </c>
      <c r="I111">
        <f ca="1">IFERROR(VLOOKUP(C111,'raw data'!$P$7:$Q$199,2,0),IF(TYPE(I110)=1,I110,0))</f>
        <v>201540</v>
      </c>
      <c r="J111">
        <f ca="1">IFERROR(VLOOKUP(C111,'raw data'!$S$7:$T$204,2,0),IF(TYPE(J110)=1,J110,0))</f>
        <v>206806</v>
      </c>
      <c r="K111">
        <f ca="1">IFERROR(VLOOKUP(C111,'raw data'!$V$7:$W$259,2,0),IF(TYPE(K110)=1,K110,0))</f>
        <v>177100</v>
      </c>
      <c r="L111">
        <f ca="1">IFERROR(VLOOKUP(C111,'raw data'!$Y$7:$Z$189,2,0),IF(TYPE(L110)=1,L110,0))</f>
        <v>1177471</v>
      </c>
      <c r="M111">
        <f ca="1">IFERROR(VLOOKUP(C111,'raw data'!$AH$7:$AI$162,2,0),IF(TYPE(M110)=1,M110,0))</f>
        <v>186422</v>
      </c>
      <c r="N111">
        <f ca="1">IFERROR(VLOOKUP(C111,'raw data'!$AN$7:$AO$200,2,0),IF(TYPE(N110)=1,N110,0))</f>
        <v>85274</v>
      </c>
      <c r="O111">
        <f ca="1">IFERROR(VLOOKUP(C111,'raw data'!$AQ$7:$AR$254,2,0),IF(TYPE(O110)=1,O110,0))</f>
        <v>136001</v>
      </c>
      <c r="P111">
        <f ca="1">IFERROR(VLOOKUP(C111,'raw data'!$AT$7:$AU$183,2,0),IF(TYPE(P110)=1,P110,0))</f>
        <v>88981.6</v>
      </c>
      <c r="Q111">
        <f ca="1">IFERROR(VLOOKUP(C111,'raw data'!$AW$7:$AX$258,2,0),IF(TYPE(Q110)=1,Q110,0))</f>
        <v>90199.7</v>
      </c>
      <c r="R111">
        <f ca="1">IFERROR(VLOOKUP(C111,'raw data'!$AZ$7:$BA$258,2,0),IF(TYPE(R110)=1,R110,0))</f>
        <v>58407.1</v>
      </c>
      <c r="S111">
        <f ca="1">IFERROR(VLOOKUP(C111,'raw data'!$BC$7:$BD$145,2,0),IF(TYPE(S110)=1,S110,0))</f>
        <v>69715</v>
      </c>
      <c r="T111">
        <f ca="1">IFERROR(VLOOKUP(C111,'raw data'!$BI$7:$BJ$257,2,0),IF(TYPE(T110)=1,T110,0))</f>
        <v>38427</v>
      </c>
      <c r="U111">
        <f ca="1">IFERROR(VLOOKUP(C111,'raw data'!$BL$7:$BM$248,2,0),IF(TYPE(U110)=1,U110,0))</f>
        <v>40630</v>
      </c>
      <c r="V111">
        <f ca="1">IFERROR(VLOOKUP(C111,'raw data'!$BR$7:$BS$258,2,0),IF(TYPE(V110)=1,V110,0))</f>
        <v>44976.800000000003</v>
      </c>
      <c r="W111">
        <f ca="1">IFERROR(VLOOKUP(C111,'raw data'!$BU$7:$BV$257,2,0),IF(TYPE(W110)=1,W110,0))</f>
        <v>48721.9</v>
      </c>
      <c r="X111">
        <f ca="1">IFERROR(VLOOKUP(C111,'raw data'!$BU$7:$BV$257,2,0),IF(TYPE(X110)=1,X110,0))</f>
        <v>48721.9</v>
      </c>
      <c r="Y111">
        <f ca="1">IFERROR(VLOOKUP(C111,'raw data'!$CD$7:$CE$258,2,0),IF(TYPE(Y110)=1,Y110,0))</f>
        <v>36453.699999999997</v>
      </c>
    </row>
    <row r="112" spans="3:25">
      <c r="C112" s="2">
        <v>39903</v>
      </c>
      <c r="D112">
        <f>IFERROR(VLOOKUP(C112,'raw data'!$A$7:$B$201,2,0),IF(TYPE(D111)=1,D111,0))</f>
        <v>1953740</v>
      </c>
      <c r="E112">
        <f>IFERROR(VLOOKUP(C112,'raw data'!$D$7:$E$259,2,0),IF(TYPE(E111)=1,E111,0))</f>
        <v>989730</v>
      </c>
      <c r="F112">
        <f>IFERROR(VLOOKUP(C112,'raw data'!$G$7:$H$166,2,0),IF(TYPE(F111)=1,F111,0))</f>
        <v>368146</v>
      </c>
      <c r="G112">
        <f>IFERROR(VLOOKUP(C112,'raw data'!$J$7:$K$258,2,0),IF(TYPE(G111)=1,G111,0))</f>
        <v>413009</v>
      </c>
      <c r="H112">
        <f>IFERROR(VLOOKUP(C112,'raw data'!$M$7:$N$211,2,0),IF(TYPE(H111)=1,H111,0))</f>
        <v>300120</v>
      </c>
      <c r="I112">
        <f ca="1">IFERROR(VLOOKUP(C112,'raw data'!$P$7:$Q$199,2,0),IF(TYPE(I111)=1,I111,0))</f>
        <v>206340</v>
      </c>
      <c r="J112">
        <f ca="1">IFERROR(VLOOKUP(C112,'raw data'!$S$7:$T$204,2,0),IF(TYPE(J111)=1,J111,0))</f>
        <v>202460</v>
      </c>
      <c r="K112">
        <f ca="1">IFERROR(VLOOKUP(C112,'raw data'!$V$7:$W$259,2,0),IF(TYPE(K111)=1,K111,0))</f>
        <v>186200</v>
      </c>
      <c r="L112">
        <f ca="1">IFERROR(VLOOKUP(C112,'raw data'!$Y$7:$Z$189,2,0),IF(TYPE(L111)=1,L111,0))</f>
        <v>1221030</v>
      </c>
      <c r="M112">
        <f ca="1">IFERROR(VLOOKUP(C112,'raw data'!$AH$7:$AI$162,2,0),IF(TYPE(M111)=1,M111,0))</f>
        <v>189192</v>
      </c>
      <c r="N112">
        <f ca="1">IFERROR(VLOOKUP(C112,'raw data'!$AN$7:$AO$200,2,0),IF(TYPE(N111)=1,N111,0))</f>
        <v>79004</v>
      </c>
      <c r="O112">
        <f ca="1">IFERROR(VLOOKUP(C112,'raw data'!$AQ$7:$AR$254,2,0),IF(TYPE(O111)=1,O111,0))</f>
        <v>139969</v>
      </c>
      <c r="P112">
        <f ca="1">IFERROR(VLOOKUP(C112,'raw data'!$AT$7:$AU$183,2,0),IF(TYPE(P111)=1,P111,0))</f>
        <v>89605.7</v>
      </c>
      <c r="Q112">
        <f ca="1">IFERROR(VLOOKUP(C112,'raw data'!$AW$7:$AX$258,2,0),IF(TYPE(Q111)=1,Q111,0))</f>
        <v>86854.5</v>
      </c>
      <c r="R112">
        <f ca="1">IFERROR(VLOOKUP(C112,'raw data'!$AZ$7:$BA$258,2,0),IF(TYPE(R111)=1,R111,0))</f>
        <v>57798.3</v>
      </c>
      <c r="S112">
        <f ca="1">IFERROR(VLOOKUP(C112,'raw data'!$BC$7:$BD$145,2,0),IF(TYPE(S111)=1,S111,0))</f>
        <v>66539</v>
      </c>
      <c r="T112">
        <f ca="1">IFERROR(VLOOKUP(C112,'raw data'!$BI$7:$BJ$257,2,0),IF(TYPE(T111)=1,T111,0))</f>
        <v>45179</v>
      </c>
      <c r="U112">
        <f ca="1">IFERROR(VLOOKUP(C112,'raw data'!$BL$7:$BM$248,2,0),IF(TYPE(U111)=1,U111,0))</f>
        <v>44150</v>
      </c>
      <c r="V112">
        <f ca="1">IFERROR(VLOOKUP(C112,'raw data'!$BR$7:$BS$258,2,0),IF(TYPE(V111)=1,V111,0))</f>
        <v>44450.9</v>
      </c>
      <c r="W112">
        <f ca="1">IFERROR(VLOOKUP(C112,'raw data'!$BU$7:$BV$257,2,0),IF(TYPE(W111)=1,W111,0))</f>
        <v>45743.8</v>
      </c>
      <c r="X112">
        <f ca="1">IFERROR(VLOOKUP(C112,'raw data'!$BU$7:$BV$257,2,0),IF(TYPE(X111)=1,X111,0))</f>
        <v>45743.8</v>
      </c>
      <c r="Y112">
        <f ca="1">IFERROR(VLOOKUP(C112,'raw data'!$CD$7:$CE$258,2,0),IF(TYPE(Y111)=1,Y111,0))</f>
        <v>37068.800000000003</v>
      </c>
    </row>
    <row r="113" spans="3:25">
      <c r="C113" s="2">
        <v>39933</v>
      </c>
      <c r="D113">
        <f>IFERROR(VLOOKUP(C113,'raw data'!$A$7:$B$201,2,0),IF(TYPE(D112)=1,D112,0))</f>
        <v>2008880</v>
      </c>
      <c r="E113">
        <f>IFERROR(VLOOKUP(C113,'raw data'!$D$7:$E$259,2,0),IF(TYPE(E112)=1,E112,0))</f>
        <v>983225</v>
      </c>
      <c r="F113">
        <f>IFERROR(VLOOKUP(C113,'raw data'!$G$7:$H$166,2,0),IF(TYPE(F112)=1,F112,0))</f>
        <v>368465</v>
      </c>
      <c r="G113">
        <f>IFERROR(VLOOKUP(C113,'raw data'!$J$7:$K$258,2,0),IF(TYPE(G112)=1,G112,0))</f>
        <v>401602</v>
      </c>
      <c r="H113">
        <f>IFERROR(VLOOKUP(C113,'raw data'!$M$7:$N$211,2,0),IF(TYPE(H112)=1,H112,0))</f>
        <v>304660</v>
      </c>
      <c r="I113">
        <f ca="1">IFERROR(VLOOKUP(C113,'raw data'!$P$7:$Q$199,2,0),IF(TYPE(I112)=1,I112,0))</f>
        <v>212480</v>
      </c>
      <c r="J113">
        <f ca="1">IFERROR(VLOOKUP(C113,'raw data'!$S$7:$T$204,2,0),IF(TYPE(J112)=1,J112,0))</f>
        <v>201250</v>
      </c>
      <c r="K113">
        <f ca="1">IFERROR(VLOOKUP(C113,'raw data'!$V$7:$W$259,2,0),IF(TYPE(K112)=1,K112,0))</f>
        <v>193400</v>
      </c>
      <c r="L113">
        <f ca="1">IFERROR(VLOOKUP(C113,'raw data'!$Y$7:$Z$189,2,0),IF(TYPE(L112)=1,L112,0))</f>
        <v>1211194</v>
      </c>
      <c r="M113">
        <f ca="1">IFERROR(VLOOKUP(C113,'raw data'!$AH$7:$AI$162,2,0),IF(TYPE(M112)=1,M112,0))</f>
        <v>187930</v>
      </c>
      <c r="N113">
        <f ca="1">IFERROR(VLOOKUP(C113,'raw data'!$AN$7:$AO$200,2,0),IF(TYPE(N112)=1,N112,0))</f>
        <v>77491</v>
      </c>
      <c r="O113">
        <f ca="1">IFERROR(VLOOKUP(C113,'raw data'!$AQ$7:$AR$254,2,0),IF(TYPE(O112)=1,O112,0))</f>
        <v>141423</v>
      </c>
      <c r="P113">
        <f ca="1">IFERROR(VLOOKUP(C113,'raw data'!$AT$7:$AU$183,2,0),IF(TYPE(P112)=1,P112,0))</f>
        <v>92523.9</v>
      </c>
      <c r="Q113">
        <f ca="1">IFERROR(VLOOKUP(C113,'raw data'!$AW$7:$AX$258,2,0),IF(TYPE(Q112)=1,Q112,0))</f>
        <v>86762.9</v>
      </c>
      <c r="R113">
        <f ca="1">IFERROR(VLOOKUP(C113,'raw data'!$AZ$7:$BA$258,2,0),IF(TYPE(R112)=1,R112,0))</f>
        <v>60731</v>
      </c>
      <c r="S113">
        <f ca="1">IFERROR(VLOOKUP(C113,'raw data'!$BC$7:$BD$145,2,0),IF(TYPE(S112)=1,S112,0))</f>
        <v>62414</v>
      </c>
      <c r="T113">
        <f ca="1">IFERROR(VLOOKUP(C113,'raw data'!$BI$7:$BJ$257,2,0),IF(TYPE(T112)=1,T112,0))</f>
        <v>49336</v>
      </c>
      <c r="U113">
        <f ca="1">IFERROR(VLOOKUP(C113,'raw data'!$BL$7:$BM$248,2,0),IF(TYPE(U112)=1,U112,0))</f>
        <v>45080</v>
      </c>
      <c r="V113">
        <f ca="1">IFERROR(VLOOKUP(C113,'raw data'!$BR$7:$BS$258,2,0),IF(TYPE(V112)=1,V112,0))</f>
        <v>44321</v>
      </c>
      <c r="W113">
        <f ca="1">IFERROR(VLOOKUP(C113,'raw data'!$BU$7:$BV$257,2,0),IF(TYPE(W112)=1,W112,0))</f>
        <v>47139.3</v>
      </c>
      <c r="X113">
        <f ca="1">IFERROR(VLOOKUP(C113,'raw data'!$BU$7:$BV$257,2,0),IF(TYPE(X112)=1,X112,0))</f>
        <v>47139.3</v>
      </c>
      <c r="Y113">
        <f ca="1">IFERROR(VLOOKUP(C113,'raw data'!$CD$7:$CE$258,2,0),IF(TYPE(Y112)=1,Y112,0))</f>
        <v>37308.300000000003</v>
      </c>
    </row>
    <row r="114" spans="3:25">
      <c r="C114" s="2">
        <v>39964</v>
      </c>
      <c r="D114">
        <f>IFERROR(VLOOKUP(C114,'raw data'!$A$7:$B$201,2,0),IF(TYPE(D113)=1,D113,0))</f>
        <v>2089490</v>
      </c>
      <c r="E114">
        <f>IFERROR(VLOOKUP(C114,'raw data'!$D$7:$E$259,2,0),IF(TYPE(E113)=1,E113,0))</f>
        <v>992457</v>
      </c>
      <c r="F114">
        <f>IFERROR(VLOOKUP(C114,'raw data'!$G$7:$H$166,2,0),IF(TYPE(F113)=1,F113,0))</f>
        <v>368465</v>
      </c>
      <c r="G114">
        <f>IFERROR(VLOOKUP(C114,'raw data'!$J$7:$K$258,2,0),IF(TYPE(G113)=1,G113,0))</f>
        <v>397169</v>
      </c>
      <c r="H114">
        <f>IFERROR(VLOOKUP(C114,'raw data'!$M$7:$N$211,2,0),IF(TYPE(H113)=1,H113,0))</f>
        <v>312640</v>
      </c>
      <c r="I114">
        <f ca="1">IFERROR(VLOOKUP(C114,'raw data'!$P$7:$Q$199,2,0),IF(TYPE(I113)=1,I113,0))</f>
        <v>226770</v>
      </c>
      <c r="J114">
        <f ca="1">IFERROR(VLOOKUP(C114,'raw data'!$S$7:$T$204,2,0),IF(TYPE(J113)=1,J113,0))</f>
        <v>201250</v>
      </c>
      <c r="K114">
        <f ca="1">IFERROR(VLOOKUP(C114,'raw data'!$V$7:$W$259,2,0),IF(TYPE(K113)=1,K113,0))</f>
        <v>205100</v>
      </c>
      <c r="L114">
        <f ca="1">IFERROR(VLOOKUP(C114,'raw data'!$Y$7:$Z$189,2,0),IF(TYPE(L113)=1,L113,0))</f>
        <v>1211194</v>
      </c>
      <c r="M114">
        <f ca="1">IFERROR(VLOOKUP(C114,'raw data'!$AH$7:$AI$162,2,0),IF(TYPE(M113)=1,M113,0))</f>
        <v>191879</v>
      </c>
      <c r="N114">
        <f ca="1">IFERROR(VLOOKUP(C114,'raw data'!$AN$7:$AO$200,2,0),IF(TYPE(N113)=1,N113,0))</f>
        <v>77491</v>
      </c>
      <c r="O114">
        <f ca="1">IFERROR(VLOOKUP(C114,'raw data'!$AQ$7:$AR$254,2,0),IF(TYPE(O113)=1,O113,0))</f>
        <v>143475</v>
      </c>
      <c r="P114">
        <f ca="1">IFERROR(VLOOKUP(C114,'raw data'!$AT$7:$AU$183,2,0),IF(TYPE(P113)=1,P113,0))</f>
        <v>92112.6</v>
      </c>
      <c r="Q114">
        <f ca="1">IFERROR(VLOOKUP(C114,'raw data'!$AW$7:$AX$258,2,0),IF(TYPE(Q113)=1,Q113,0))</f>
        <v>87348.2</v>
      </c>
      <c r="R114">
        <f ca="1">IFERROR(VLOOKUP(C114,'raw data'!$AZ$7:$BA$258,2,0),IF(TYPE(R113)=1,R113,0))</f>
        <v>64319</v>
      </c>
      <c r="S114">
        <f ca="1">IFERROR(VLOOKUP(C114,'raw data'!$BC$7:$BD$145,2,0),IF(TYPE(S113)=1,S113,0))</f>
        <v>62414</v>
      </c>
      <c r="T114">
        <f ca="1">IFERROR(VLOOKUP(C114,'raw data'!$BI$7:$BJ$257,2,0),IF(TYPE(T113)=1,T113,0))</f>
        <v>59828</v>
      </c>
      <c r="U114">
        <f ca="1">IFERROR(VLOOKUP(C114,'raw data'!$BL$7:$BM$248,2,0),IF(TYPE(U113)=1,U113,0))</f>
        <v>47550</v>
      </c>
      <c r="V114">
        <f ca="1">IFERROR(VLOOKUP(C114,'raw data'!$BR$7:$BS$258,2,0),IF(TYPE(V113)=1,V113,0))</f>
        <v>44414.9</v>
      </c>
      <c r="W114">
        <f ca="1">IFERROR(VLOOKUP(C114,'raw data'!$BU$7:$BV$257,2,0),IF(TYPE(W113)=1,W113,0))</f>
        <v>42864</v>
      </c>
      <c r="X114">
        <f ca="1">IFERROR(VLOOKUP(C114,'raw data'!$BU$7:$BV$257,2,0),IF(TYPE(X113)=1,X113,0))</f>
        <v>42864</v>
      </c>
      <c r="Y114">
        <f ca="1">IFERROR(VLOOKUP(C114,'raw data'!$CD$7:$CE$258,2,0),IF(TYPE(Y113)=1,Y113,0))</f>
        <v>42232.2</v>
      </c>
    </row>
    <row r="115" spans="3:25">
      <c r="C115" s="2">
        <v>39994</v>
      </c>
      <c r="D115">
        <f>IFERROR(VLOOKUP(C115,'raw data'!$A$7:$B$201,2,0),IF(TYPE(D114)=1,D114,0))</f>
        <v>2131610</v>
      </c>
      <c r="E115">
        <f>IFERROR(VLOOKUP(C115,'raw data'!$D$7:$E$259,2,0),IF(TYPE(E114)=1,E114,0))</f>
        <v>988498</v>
      </c>
      <c r="F115">
        <f>IFERROR(VLOOKUP(C115,'raw data'!$G$7:$H$166,2,0),IF(TYPE(F114)=1,F114,0))</f>
        <v>395970</v>
      </c>
      <c r="G115">
        <f>IFERROR(VLOOKUP(C115,'raw data'!$J$7:$K$258,2,0),IF(TYPE(G114)=1,G114,0))</f>
        <v>391853</v>
      </c>
      <c r="H115">
        <f>IFERROR(VLOOKUP(C115,'raw data'!$M$7:$N$211,2,0),IF(TYPE(H114)=1,H114,0))</f>
        <v>317560</v>
      </c>
      <c r="I115">
        <f ca="1">IFERROR(VLOOKUP(C115,'raw data'!$P$7:$Q$199,2,0),IF(TYPE(I114)=1,I114,0))</f>
        <v>231730</v>
      </c>
      <c r="J115">
        <f ca="1">IFERROR(VLOOKUP(C115,'raw data'!$S$7:$T$204,2,0),IF(TYPE(J114)=1,J114,0))</f>
        <v>208425</v>
      </c>
      <c r="K115">
        <f ca="1">IFERROR(VLOOKUP(C115,'raw data'!$V$7:$W$259,2,0),IF(TYPE(K114)=1,K114,0))</f>
        <v>207000</v>
      </c>
      <c r="L115">
        <f ca="1">IFERROR(VLOOKUP(C115,'raw data'!$Y$7:$Z$189,2,0),IF(TYPE(L114)=1,L114,0))</f>
        <v>1230855</v>
      </c>
      <c r="M115">
        <f ca="1">IFERROR(VLOOKUP(C115,'raw data'!$AH$7:$AI$162,2,0),IF(TYPE(M114)=1,M114,0))</f>
        <v>192515</v>
      </c>
      <c r="N115">
        <f ca="1">IFERROR(VLOOKUP(C115,'raw data'!$AN$7:$AO$200,2,0),IF(TYPE(N114)=1,N114,0))</f>
        <v>74376</v>
      </c>
      <c r="O115">
        <f ca="1">IFERROR(VLOOKUP(C115,'raw data'!$AQ$7:$AR$254,2,0),IF(TYPE(O114)=1,O114,0))</f>
        <v>144318</v>
      </c>
      <c r="P115">
        <f ca="1">IFERROR(VLOOKUP(C115,'raw data'!$AT$7:$AU$183,2,0),IF(TYPE(P114)=1,P114,0))</f>
        <v>93098.7</v>
      </c>
      <c r="Q115">
        <f ca="1">IFERROR(VLOOKUP(C115,'raw data'!$AW$7:$AX$258,2,0),IF(TYPE(Q114)=1,Q114,0))</f>
        <v>90525.9</v>
      </c>
      <c r="R115">
        <f ca="1">IFERROR(VLOOKUP(C115,'raw data'!$AZ$7:$BA$258,2,0),IF(TYPE(R114)=1,R114,0))</f>
        <v>63633.7</v>
      </c>
      <c r="S115">
        <f ca="1">IFERROR(VLOOKUP(C115,'raw data'!$BC$7:$BD$145,2,0),IF(TYPE(S114)=1,S114,0))</f>
        <v>64889</v>
      </c>
      <c r="T115">
        <f ca="1">IFERROR(VLOOKUP(C115,'raw data'!$BI$7:$BJ$257,2,0),IF(TYPE(T114)=1,T114,0))</f>
        <v>60702</v>
      </c>
      <c r="U115">
        <f ca="1">IFERROR(VLOOKUP(C115,'raw data'!$BL$7:$BM$248,2,0),IF(TYPE(U114)=1,U114,0))</f>
        <v>49990</v>
      </c>
      <c r="V115">
        <f ca="1">IFERROR(VLOOKUP(C115,'raw data'!$BR$7:$BS$258,2,0),IF(TYPE(V114)=1,V114,0))</f>
        <v>43903.1</v>
      </c>
      <c r="W115">
        <f ca="1">IFERROR(VLOOKUP(C115,'raw data'!$BU$7:$BV$257,2,0),IF(TYPE(W114)=1,W114,0))</f>
        <v>46974.7</v>
      </c>
      <c r="X115">
        <f ca="1">IFERROR(VLOOKUP(C115,'raw data'!$BU$7:$BV$257,2,0),IF(TYPE(X114)=1,X114,0))</f>
        <v>46974.7</v>
      </c>
      <c r="Y115">
        <f ca="1">IFERROR(VLOOKUP(C115,'raw data'!$CD$7:$CE$258,2,0),IF(TYPE(Y114)=1,Y114,0))</f>
        <v>41158.1</v>
      </c>
    </row>
    <row r="116" spans="3:25">
      <c r="C116" s="2">
        <v>40025</v>
      </c>
      <c r="D116">
        <f>IFERROR(VLOOKUP(C116,'raw data'!$A$7:$B$201,2,0),IF(TYPE(D115)=1,D115,0))</f>
        <v>2174620</v>
      </c>
      <c r="E116">
        <f>IFERROR(VLOOKUP(C116,'raw data'!$D$7:$E$259,2,0),IF(TYPE(E115)=1,E115,0))</f>
        <v>991932</v>
      </c>
      <c r="F116">
        <f>IFERROR(VLOOKUP(C116,'raw data'!$G$7:$H$166,2,0),IF(TYPE(F115)=1,F115,0))</f>
        <v>384945</v>
      </c>
      <c r="G116">
        <f>IFERROR(VLOOKUP(C116,'raw data'!$J$7:$K$258,2,0),IF(TYPE(G115)=1,G115,0))</f>
        <v>383623</v>
      </c>
      <c r="H116">
        <f>IFERROR(VLOOKUP(C116,'raw data'!$M$7:$N$211,2,0),IF(TYPE(H115)=1,H115,0))</f>
        <v>321090</v>
      </c>
      <c r="I116">
        <f ca="1">IFERROR(VLOOKUP(C116,'raw data'!$P$7:$Q$199,2,0),IF(TYPE(I115)=1,I115,0))</f>
        <v>237510</v>
      </c>
      <c r="J116">
        <f ca="1">IFERROR(VLOOKUP(C116,'raw data'!$S$7:$T$204,2,0),IF(TYPE(J115)=1,J115,0))</f>
        <v>211871</v>
      </c>
      <c r="K116">
        <f ca="1">IFERROR(VLOOKUP(C116,'raw data'!$V$7:$W$259,2,0),IF(TYPE(K115)=1,K115,0))</f>
        <v>218100</v>
      </c>
      <c r="L116">
        <f ca="1">IFERROR(VLOOKUP(C116,'raw data'!$Y$7:$Z$189,2,0),IF(TYPE(L115)=1,L115,0))</f>
        <v>1255197</v>
      </c>
      <c r="M116">
        <f ca="1">IFERROR(VLOOKUP(C116,'raw data'!$AH$7:$AI$162,2,0),IF(TYPE(M115)=1,M115,0))</f>
        <v>197925</v>
      </c>
      <c r="N116">
        <f ca="1">IFERROR(VLOOKUP(C116,'raw data'!$AN$7:$AO$200,2,0),IF(TYPE(N115)=1,N115,0))</f>
        <v>73269</v>
      </c>
      <c r="O116">
        <f ca="1">IFERROR(VLOOKUP(C116,'raw data'!$AQ$7:$AR$254,2,0),IF(TYPE(O115)=1,O115,0))</f>
        <v>144363</v>
      </c>
      <c r="P116">
        <f ca="1">IFERROR(VLOOKUP(C116,'raw data'!$AT$7:$AU$183,2,0),IF(TYPE(P115)=1,P115,0))</f>
        <v>94707</v>
      </c>
      <c r="Q116">
        <f ca="1">IFERROR(VLOOKUP(C116,'raw data'!$AW$7:$AX$258,2,0),IF(TYPE(Q115)=1,Q115,0))</f>
        <v>90107.199999999997</v>
      </c>
      <c r="R116">
        <f ca="1">IFERROR(VLOOKUP(C116,'raw data'!$AZ$7:$BA$258,2,0),IF(TYPE(R115)=1,R115,0))</f>
        <v>67937.7</v>
      </c>
      <c r="S116">
        <f ca="1">IFERROR(VLOOKUP(C116,'raw data'!$BC$7:$BD$145,2,0),IF(TYPE(S115)=1,S115,0))</f>
        <v>66970</v>
      </c>
      <c r="T116">
        <f ca="1">IFERROR(VLOOKUP(C116,'raw data'!$BI$7:$BJ$257,2,0),IF(TYPE(T115)=1,T115,0))</f>
        <v>61819</v>
      </c>
      <c r="U116">
        <f ca="1">IFERROR(VLOOKUP(C116,'raw data'!$BL$7:$BM$248,2,0),IF(TYPE(U115)=1,U115,0))</f>
        <v>52090</v>
      </c>
      <c r="V116">
        <f ca="1">IFERROR(VLOOKUP(C116,'raw data'!$BR$7:$BS$258,2,0),IF(TYPE(V115)=1,V115,0))</f>
        <v>43984.5</v>
      </c>
      <c r="W116">
        <f ca="1">IFERROR(VLOOKUP(C116,'raw data'!$BU$7:$BV$257,2,0),IF(TYPE(W115)=1,W115,0))</f>
        <v>47967.199999999997</v>
      </c>
      <c r="X116">
        <f ca="1">IFERROR(VLOOKUP(C116,'raw data'!$BU$7:$BV$257,2,0),IF(TYPE(X115)=1,X115,0))</f>
        <v>47967.199999999997</v>
      </c>
      <c r="Y116">
        <f ca="1">IFERROR(VLOOKUP(C116,'raw data'!$CD$7:$CE$258,2,0),IF(TYPE(Y115)=1,Y115,0))</f>
        <v>39946.199999999997</v>
      </c>
    </row>
    <row r="117" spans="3:25">
      <c r="C117" s="2">
        <v>40056</v>
      </c>
      <c r="D117">
        <f>IFERROR(VLOOKUP(C117,'raw data'!$A$7:$B$201,2,0),IF(TYPE(D116)=1,D116,0))</f>
        <v>2210830</v>
      </c>
      <c r="E117">
        <f>IFERROR(VLOOKUP(C117,'raw data'!$D$7:$E$259,2,0),IF(TYPE(E116)=1,E116,0))</f>
        <v>995685</v>
      </c>
      <c r="F117">
        <f>IFERROR(VLOOKUP(C117,'raw data'!$G$7:$H$166,2,0),IF(TYPE(F116)=1,F116,0))</f>
        <v>391929</v>
      </c>
      <c r="G117">
        <f>IFERROR(VLOOKUP(C117,'raw data'!$J$7:$K$258,2,0),IF(TYPE(G116)=1,G116,0))</f>
        <v>375897</v>
      </c>
      <c r="H117">
        <f>IFERROR(VLOOKUP(C117,'raw data'!$M$7:$N$211,2,0),IF(TYPE(H116)=1,H116,0))</f>
        <v>325420</v>
      </c>
      <c r="I117">
        <f ca="1">IFERROR(VLOOKUP(C117,'raw data'!$P$7:$Q$199,2,0),IF(TYPE(I116)=1,I116,0))</f>
        <v>245460</v>
      </c>
      <c r="J117">
        <f ca="1">IFERROR(VLOOKUP(C117,'raw data'!$S$7:$T$204,2,0),IF(TYPE(J116)=1,J116,0))</f>
        <v>219054</v>
      </c>
      <c r="K117">
        <f ca="1">IFERROR(VLOOKUP(C117,'raw data'!$V$7:$W$259,2,0),IF(TYPE(K116)=1,K116,0))</f>
        <v>223300</v>
      </c>
      <c r="L117">
        <f ca="1">IFERROR(VLOOKUP(C117,'raw data'!$Y$7:$Z$189,2,0),IF(TYPE(L116)=1,L116,0))</f>
        <v>1273175</v>
      </c>
      <c r="M117">
        <f ca="1">IFERROR(VLOOKUP(C117,'raw data'!$AH$7:$AI$162,2,0),IF(TYPE(M116)=1,M116,0))</f>
        <v>197783</v>
      </c>
      <c r="N117">
        <f ca="1">IFERROR(VLOOKUP(C117,'raw data'!$AN$7:$AO$200,2,0),IF(TYPE(N116)=1,N116,0))</f>
        <v>76375</v>
      </c>
      <c r="O117">
        <f ca="1">IFERROR(VLOOKUP(C117,'raw data'!$AQ$7:$AR$254,2,0),IF(TYPE(O116)=1,O116,0))</f>
        <v>144046</v>
      </c>
      <c r="P117">
        <f ca="1">IFERROR(VLOOKUP(C117,'raw data'!$AT$7:$AU$183,2,0),IF(TYPE(P116)=1,P116,0))</f>
        <v>96464.4</v>
      </c>
      <c r="Q117">
        <f ca="1">IFERROR(VLOOKUP(C117,'raw data'!$AW$7:$AX$258,2,0),IF(TYPE(Q116)=1,Q116,0))</f>
        <v>90556.1</v>
      </c>
      <c r="R117">
        <f ca="1">IFERROR(VLOOKUP(C117,'raw data'!$AZ$7:$BA$258,2,0),IF(TYPE(R116)=1,R116,0))</f>
        <v>70584.2</v>
      </c>
      <c r="S117">
        <f ca="1">IFERROR(VLOOKUP(C117,'raw data'!$BC$7:$BD$145,2,0),IF(TYPE(S116)=1,S116,0))</f>
        <v>69823</v>
      </c>
      <c r="T117">
        <f ca="1">IFERROR(VLOOKUP(C117,'raw data'!$BI$7:$BJ$257,2,0),IF(TYPE(T116)=1,T116,0))</f>
        <v>67774</v>
      </c>
      <c r="U117">
        <f ca="1">IFERROR(VLOOKUP(C117,'raw data'!$BL$7:$BM$248,2,0),IF(TYPE(U116)=1,U116,0))</f>
        <v>56400</v>
      </c>
      <c r="V117">
        <f ca="1">IFERROR(VLOOKUP(C117,'raw data'!$BR$7:$BS$258,2,0),IF(TYPE(V116)=1,V116,0))</f>
        <v>42874.400000000001</v>
      </c>
      <c r="W117">
        <f ca="1">IFERROR(VLOOKUP(C117,'raw data'!$BU$7:$BV$257,2,0),IF(TYPE(W116)=1,W116,0))</f>
        <v>42214.1</v>
      </c>
      <c r="X117">
        <f ca="1">IFERROR(VLOOKUP(C117,'raw data'!$BU$7:$BV$257,2,0),IF(TYPE(X116)=1,X116,0))</f>
        <v>42214.1</v>
      </c>
      <c r="Y117">
        <f ca="1">IFERROR(VLOOKUP(C117,'raw data'!$CD$7:$CE$258,2,0),IF(TYPE(Y116)=1,Y116,0))</f>
        <v>39695.699999999997</v>
      </c>
    </row>
    <row r="118" spans="3:25">
      <c r="C118" s="2">
        <v>40086</v>
      </c>
      <c r="D118">
        <f>IFERROR(VLOOKUP(C118,'raw data'!$A$7:$B$201,2,0),IF(TYPE(D117)=1,D117,0))</f>
        <v>2272600</v>
      </c>
      <c r="E118">
        <f>IFERROR(VLOOKUP(C118,'raw data'!$D$7:$E$259,2,0),IF(TYPE(E117)=1,E117,0))</f>
        <v>1002242</v>
      </c>
      <c r="F118">
        <f>IFERROR(VLOOKUP(C118,'raw data'!$G$7:$H$166,2,0),IF(TYPE(F117)=1,F117,0))</f>
        <v>394602</v>
      </c>
      <c r="G118">
        <f>IFERROR(VLOOKUP(C118,'raw data'!$J$7:$K$258,2,0),IF(TYPE(G117)=1,G117,0))</f>
        <v>371790</v>
      </c>
      <c r="H118">
        <f>IFERROR(VLOOKUP(C118,'raw data'!$M$7:$N$211,2,0),IF(TYPE(H117)=1,H117,0))</f>
        <v>332240</v>
      </c>
      <c r="I118">
        <f ca="1">IFERROR(VLOOKUP(C118,'raw data'!$P$7:$Q$199,2,0),IF(TYPE(I117)=1,I117,0))</f>
        <v>254250</v>
      </c>
      <c r="J118">
        <f ca="1">IFERROR(VLOOKUP(C118,'raw data'!$S$7:$T$204,2,0),IF(TYPE(J117)=1,J117,0))</f>
        <v>224213</v>
      </c>
      <c r="K118">
        <f ca="1">IFERROR(VLOOKUP(C118,'raw data'!$V$7:$W$259,2,0),IF(TYPE(K117)=1,K117,0))</f>
        <v>226900</v>
      </c>
      <c r="L118">
        <f ca="1">IFERROR(VLOOKUP(C118,'raw data'!$Y$7:$Z$189,2,0),IF(TYPE(L117)=1,L117,0))</f>
        <v>1264262</v>
      </c>
      <c r="M118">
        <f ca="1">IFERROR(VLOOKUP(C118,'raw data'!$AH$7:$AI$162,2,0),IF(TYPE(M117)=1,M117,0))</f>
        <v>195095</v>
      </c>
      <c r="N118">
        <f ca="1">IFERROR(VLOOKUP(C118,'raw data'!$AN$7:$AO$200,2,0),IF(TYPE(N117)=1,N117,0))</f>
        <v>76138</v>
      </c>
      <c r="O118">
        <f ca="1">IFERROR(VLOOKUP(C118,'raw data'!$AQ$7:$AR$254,2,0),IF(TYPE(O117)=1,O117,0))</f>
        <v>146130</v>
      </c>
      <c r="P118">
        <f ca="1">IFERROR(VLOOKUP(C118,'raw data'!$AT$7:$AU$183,2,0),IF(TYPE(P117)=1,P117,0))</f>
        <v>100693</v>
      </c>
      <c r="Q118">
        <f ca="1">IFERROR(VLOOKUP(C118,'raw data'!$AW$7:$AX$258,2,0),IF(TYPE(Q117)=1,Q117,0))</f>
        <v>92216.6</v>
      </c>
      <c r="R118">
        <f ca="1">IFERROR(VLOOKUP(C118,'raw data'!$AZ$7:$BA$258,2,0),IF(TYPE(R117)=1,R117,0))</f>
        <v>72280</v>
      </c>
      <c r="S118">
        <f ca="1">IFERROR(VLOOKUP(C118,'raw data'!$BC$7:$BD$145,2,0),IF(TYPE(S117)=1,S117,0))</f>
        <v>70353</v>
      </c>
      <c r="T118">
        <f ca="1">IFERROR(VLOOKUP(C118,'raw data'!$BI$7:$BJ$257,2,0),IF(TYPE(T117)=1,T117,0))</f>
        <v>73247</v>
      </c>
      <c r="U118">
        <f ca="1">IFERROR(VLOOKUP(C118,'raw data'!$BL$7:$BM$248,2,0),IF(TYPE(U117)=1,U117,0))</f>
        <v>59970</v>
      </c>
      <c r="V118">
        <f ca="1">IFERROR(VLOOKUP(C118,'raw data'!$BR$7:$BS$258,2,0),IF(TYPE(V117)=1,V117,0))</f>
        <v>43111.1</v>
      </c>
      <c r="W118">
        <f ca="1">IFERROR(VLOOKUP(C118,'raw data'!$BU$7:$BV$257,2,0),IF(TYPE(W117)=1,W117,0))</f>
        <v>45614.3</v>
      </c>
      <c r="X118">
        <f ca="1">IFERROR(VLOOKUP(C118,'raw data'!$BU$7:$BV$257,2,0),IF(TYPE(X117)=1,X117,0))</f>
        <v>45614.3</v>
      </c>
      <c r="Y118">
        <f ca="1">IFERROR(VLOOKUP(C118,'raw data'!$CD$7:$CE$258,2,0),IF(TYPE(Y117)=1,Y117,0))</f>
        <v>39736.199999999997</v>
      </c>
    </row>
    <row r="119" spans="3:25">
      <c r="C119" s="2">
        <v>40117</v>
      </c>
      <c r="D119">
        <f>IFERROR(VLOOKUP(C119,'raw data'!$A$7:$B$201,2,0),IF(TYPE(D118)=1,D118,0))</f>
        <v>2328270</v>
      </c>
      <c r="E119">
        <f>IFERROR(VLOOKUP(C119,'raw data'!$D$7:$E$259,2,0),IF(TYPE(E118)=1,E118,0))</f>
        <v>1005235</v>
      </c>
      <c r="F119">
        <f>IFERROR(VLOOKUP(C119,'raw data'!$G$7:$H$166,2,0),IF(TYPE(F118)=1,F118,0))</f>
        <v>394602</v>
      </c>
      <c r="G119">
        <f>IFERROR(VLOOKUP(C119,'raw data'!$J$7:$K$258,2,0),IF(TYPE(G118)=1,G118,0))</f>
        <v>380357</v>
      </c>
      <c r="H119">
        <f>IFERROR(VLOOKUP(C119,'raw data'!$M$7:$N$211,2,0),IF(TYPE(H118)=1,H118,0))</f>
        <v>341220</v>
      </c>
      <c r="I119">
        <f ca="1">IFERROR(VLOOKUP(C119,'raw data'!$P$7:$Q$199,2,0),IF(TYPE(I118)=1,I118,0))</f>
        <v>264190</v>
      </c>
      <c r="J119">
        <f ca="1">IFERROR(VLOOKUP(C119,'raw data'!$S$7:$T$204,2,0),IF(TYPE(J118)=1,J118,0))</f>
        <v>224213</v>
      </c>
      <c r="K119">
        <f ca="1">IFERROR(VLOOKUP(C119,'raw data'!$V$7:$W$259,2,0),IF(TYPE(K118)=1,K118,0))</f>
        <v>240100</v>
      </c>
      <c r="L119">
        <f ca="1">IFERROR(VLOOKUP(C119,'raw data'!$Y$7:$Z$189,2,0),IF(TYPE(L118)=1,L118,0))</f>
        <v>1264262</v>
      </c>
      <c r="M119">
        <f ca="1">IFERROR(VLOOKUP(C119,'raw data'!$AH$7:$AI$162,2,0),IF(TYPE(M118)=1,M118,0))</f>
        <v>195981</v>
      </c>
      <c r="N119">
        <f ca="1">IFERROR(VLOOKUP(C119,'raw data'!$AN$7:$AO$200,2,0),IF(TYPE(N118)=1,N118,0))</f>
        <v>76138</v>
      </c>
      <c r="O119">
        <f ca="1">IFERROR(VLOOKUP(C119,'raw data'!$AQ$7:$AR$254,2,0),IF(TYPE(O118)=1,O118,0))</f>
        <v>147536</v>
      </c>
      <c r="P119">
        <f ca="1">IFERROR(VLOOKUP(C119,'raw data'!$AT$7:$AU$183,2,0),IF(TYPE(P118)=1,P118,0))</f>
        <v>100331</v>
      </c>
      <c r="Q119">
        <f ca="1">IFERROR(VLOOKUP(C119,'raw data'!$AW$7:$AX$258,2,0),IF(TYPE(Q118)=1,Q118,0))</f>
        <v>92301.3</v>
      </c>
      <c r="R119">
        <f ca="1">IFERROR(VLOOKUP(C119,'raw data'!$AZ$7:$BA$258,2,0),IF(TYPE(R118)=1,R118,0))</f>
        <v>77640.3</v>
      </c>
      <c r="S119">
        <f ca="1">IFERROR(VLOOKUP(C119,'raw data'!$BC$7:$BD$145,2,0),IF(TYPE(S118)=1,S118,0))</f>
        <v>70353</v>
      </c>
      <c r="T119">
        <f ca="1">IFERROR(VLOOKUP(C119,'raw data'!$BI$7:$BJ$257,2,0),IF(TYPE(T118)=1,T118,0))</f>
        <v>70633</v>
      </c>
      <c r="U119">
        <f ca="1">IFERROR(VLOOKUP(C119,'raw data'!$BL$7:$BM$248,2,0),IF(TYPE(U118)=1,U118,0))</f>
        <v>61200</v>
      </c>
      <c r="V119">
        <f ca="1">IFERROR(VLOOKUP(C119,'raw data'!$BR$7:$BS$258,2,0),IF(TYPE(V118)=1,V118,0))</f>
        <v>43883</v>
      </c>
      <c r="W119">
        <f ca="1">IFERROR(VLOOKUP(C119,'raw data'!$BU$7:$BV$257,2,0),IF(TYPE(W118)=1,W118,0))</f>
        <v>45605.8</v>
      </c>
      <c r="X119">
        <f ca="1">IFERROR(VLOOKUP(C119,'raw data'!$BU$7:$BV$257,2,0),IF(TYPE(X118)=1,X118,0))</f>
        <v>45605.8</v>
      </c>
      <c r="Y119">
        <f ca="1">IFERROR(VLOOKUP(C119,'raw data'!$CD$7:$CE$258,2,0),IF(TYPE(Y118)=1,Y118,0))</f>
        <v>39820.6</v>
      </c>
    </row>
    <row r="120" spans="3:25">
      <c r="C120" s="2">
        <v>40147</v>
      </c>
      <c r="D120">
        <f>IFERROR(VLOOKUP(C120,'raw data'!$A$7:$B$201,2,0),IF(TYPE(D119)=1,D119,0))</f>
        <v>2388790</v>
      </c>
      <c r="E120">
        <f>IFERROR(VLOOKUP(C120,'raw data'!$D$7:$E$259,2,0),IF(TYPE(E119)=1,E119,0))</f>
        <v>1018414</v>
      </c>
      <c r="F120">
        <f>IFERROR(VLOOKUP(C120,'raw data'!$G$7:$H$166,2,0),IF(TYPE(F119)=1,F119,0))</f>
        <v>424979</v>
      </c>
      <c r="G120">
        <f>IFERROR(VLOOKUP(C120,'raw data'!$J$7:$K$258,2,0),IF(TYPE(G119)=1,G119,0))</f>
        <v>380225</v>
      </c>
      <c r="H120">
        <f>IFERROR(VLOOKUP(C120,'raw data'!$M$7:$N$211,2,0),IF(TYPE(H119)=1,H119,0))</f>
        <v>347190</v>
      </c>
      <c r="I120">
        <f ca="1">IFERROR(VLOOKUP(C120,'raw data'!$P$7:$Q$199,2,0),IF(TYPE(I119)=1,I119,0))</f>
        <v>270890</v>
      </c>
      <c r="J120">
        <f ca="1">IFERROR(VLOOKUP(C120,'raw data'!$S$7:$T$204,2,0),IF(TYPE(J119)=1,J119,0))</f>
        <v>238000</v>
      </c>
      <c r="K120">
        <f ca="1">IFERROR(VLOOKUP(C120,'raw data'!$V$7:$W$259,2,0),IF(TYPE(K119)=1,K119,0))</f>
        <v>256300</v>
      </c>
      <c r="L120">
        <f ca="1">IFERROR(VLOOKUP(C120,'raw data'!$Y$7:$Z$189,2,0),IF(TYPE(L119)=1,L119,0))</f>
        <v>1228524</v>
      </c>
      <c r="M120">
        <f ca="1">IFERROR(VLOOKUP(C120,'raw data'!$AH$7:$AI$162,2,0),IF(TYPE(M119)=1,M119,0))</f>
        <v>198547</v>
      </c>
      <c r="N120">
        <f ca="1">IFERROR(VLOOKUP(C120,'raw data'!$AN$7:$AO$200,2,0),IF(TYPE(N119)=1,N119,0))</f>
        <v>81877</v>
      </c>
      <c r="O120">
        <f ca="1">IFERROR(VLOOKUP(C120,'raw data'!$AQ$7:$AR$254,2,0),IF(TYPE(O119)=1,O119,0))</f>
        <v>149101</v>
      </c>
      <c r="P120">
        <f ca="1">IFERROR(VLOOKUP(C120,'raw data'!$AT$7:$AU$183,2,0),IF(TYPE(P119)=1,P119,0))</f>
        <v>98424.7</v>
      </c>
      <c r="Q120">
        <f ca="1">IFERROR(VLOOKUP(C120,'raw data'!$AW$7:$AX$258,2,0),IF(TYPE(Q119)=1,Q119,0))</f>
        <v>92395.6</v>
      </c>
      <c r="R120">
        <f ca="1">IFERROR(VLOOKUP(C120,'raw data'!$AZ$7:$BA$258,2,0),IF(TYPE(R119)=1,R119,0))</f>
        <v>78618.899999999994</v>
      </c>
      <c r="S120">
        <f ca="1">IFERROR(VLOOKUP(C120,'raw data'!$BC$7:$BD$145,2,0),IF(TYPE(S119)=1,S119,0))</f>
        <v>71510</v>
      </c>
      <c r="T120">
        <f ca="1">IFERROR(VLOOKUP(C120,'raw data'!$BI$7:$BJ$257,2,0),IF(TYPE(T119)=1,T119,0))</f>
        <v>73059</v>
      </c>
      <c r="U120">
        <f ca="1">IFERROR(VLOOKUP(C120,'raw data'!$BL$7:$BM$248,2,0),IF(TYPE(U119)=1,U119,0))</f>
        <v>61550</v>
      </c>
      <c r="V120">
        <f ca="1">IFERROR(VLOOKUP(C120,'raw data'!$BR$7:$BS$258,2,0),IF(TYPE(V119)=1,V119,0))</f>
        <v>44477.4</v>
      </c>
      <c r="W120">
        <f ca="1">IFERROR(VLOOKUP(C120,'raw data'!$BU$7:$BV$257,2,0),IF(TYPE(W119)=1,W119,0))</f>
        <v>46115.7</v>
      </c>
      <c r="X120">
        <f ca="1">IFERROR(VLOOKUP(C120,'raw data'!$BU$7:$BV$257,2,0),IF(TYPE(X119)=1,X119,0))</f>
        <v>46115.7</v>
      </c>
      <c r="Y120">
        <f ca="1">IFERROR(VLOOKUP(C120,'raw data'!$CD$7:$CE$258,2,0),IF(TYPE(Y119)=1,Y119,0))</f>
        <v>40491.4</v>
      </c>
    </row>
    <row r="121" spans="3:25">
      <c r="C121" s="2">
        <v>40178</v>
      </c>
      <c r="D121">
        <f>IFERROR(VLOOKUP(C121,'raw data'!$A$7:$B$201,2,0),IF(TYPE(D120)=1,D120,0))</f>
        <v>2399150</v>
      </c>
      <c r="E121">
        <f>IFERROR(VLOOKUP(C121,'raw data'!$D$7:$E$259,2,0),IF(TYPE(E120)=1,E120,0))</f>
        <v>996552</v>
      </c>
      <c r="F121">
        <f>IFERROR(VLOOKUP(C121,'raw data'!$G$7:$H$166,2,0),IF(TYPE(F120)=1,F120,0))</f>
        <v>416652</v>
      </c>
      <c r="G121">
        <f>IFERROR(VLOOKUP(C121,'raw data'!$J$7:$K$258,2,0),IF(TYPE(G120)=1,G120,0))</f>
        <v>396748</v>
      </c>
      <c r="H121">
        <f>IFERROR(VLOOKUP(C121,'raw data'!$M$7:$N$211,2,0),IF(TYPE(H120)=1,H120,0))</f>
        <v>348200</v>
      </c>
      <c r="I121">
        <f ca="1">IFERROR(VLOOKUP(C121,'raw data'!$P$7:$Q$199,2,0),IF(TYPE(I120)=1,I120,0))</f>
        <v>269990</v>
      </c>
      <c r="J121">
        <f ca="1">IFERROR(VLOOKUP(C121,'raw data'!$S$7:$T$204,2,0),IF(TYPE(J120)=1,J120,0))</f>
        <v>239054</v>
      </c>
      <c r="K121">
        <f ca="1">IFERROR(VLOOKUP(C121,'raw data'!$V$7:$W$259,2,0),IF(TYPE(K120)=1,K120,0))</f>
        <v>255800</v>
      </c>
      <c r="L121">
        <f ca="1">IFERROR(VLOOKUP(C121,'raw data'!$Y$7:$Z$189,2,0),IF(TYPE(L120)=1,L120,0))</f>
        <v>1209769</v>
      </c>
      <c r="M121">
        <f ca="1">IFERROR(VLOOKUP(C121,'raw data'!$AH$7:$AI$162,2,0),IF(TYPE(M120)=1,M120,0))</f>
        <v>194411</v>
      </c>
      <c r="N121">
        <f ca="1">IFERROR(VLOOKUP(C121,'raw data'!$AN$7:$AO$200,2,0),IF(TYPE(N120)=1,N120,0))</f>
        <v>90931</v>
      </c>
      <c r="O121">
        <f ca="1">IFERROR(VLOOKUP(C121,'raw data'!$AQ$7:$AR$254,2,0),IF(TYPE(O120)=1,O120,0))</f>
        <v>147221</v>
      </c>
      <c r="P121">
        <f ca="1">IFERROR(VLOOKUP(C121,'raw data'!$AT$7:$AU$183,2,0),IF(TYPE(P120)=1,P120,0))</f>
        <v>95616.2</v>
      </c>
      <c r="Q121">
        <f ca="1">IFERROR(VLOOKUP(C121,'raw data'!$AW$7:$AX$258,2,0),IF(TYPE(Q120)=1,Q120,0))</f>
        <v>92865.1</v>
      </c>
      <c r="R121">
        <f ca="1">IFERROR(VLOOKUP(C121,'raw data'!$AZ$7:$BA$258,2,0),IF(TYPE(R120)=1,R120,0))</f>
        <v>73393.600000000006</v>
      </c>
      <c r="S121">
        <f ca="1">IFERROR(VLOOKUP(C121,'raw data'!$BC$7:$BD$145,2,0),IF(TYPE(S120)=1,S120,0))</f>
        <v>69631</v>
      </c>
      <c r="T121">
        <f ca="1">IFERROR(VLOOKUP(C121,'raw data'!$BI$7:$BJ$257,2,0),IF(TYPE(T120)=1,T120,0))</f>
        <v>71259</v>
      </c>
      <c r="U121">
        <f ca="1">IFERROR(VLOOKUP(C121,'raw data'!$BL$7:$BM$248,2,0),IF(TYPE(U120)=1,U120,0))</f>
        <v>60620</v>
      </c>
      <c r="V121">
        <f ca="1">IFERROR(VLOOKUP(C121,'raw data'!$BR$7:$BS$258,2,0),IF(TYPE(V120)=1,V120,0))</f>
        <v>42922.3</v>
      </c>
      <c r="W121">
        <f ca="1">IFERROR(VLOOKUP(C121,'raw data'!$BU$7:$BV$257,2,0),IF(TYPE(W120)=1,W120,0))</f>
        <v>45718.6</v>
      </c>
      <c r="X121">
        <f ca="1">IFERROR(VLOOKUP(C121,'raw data'!$BU$7:$BV$257,2,0),IF(TYPE(X120)=1,X120,0))</f>
        <v>45718.6</v>
      </c>
      <c r="Y121">
        <f ca="1">IFERROR(VLOOKUP(C121,'raw data'!$CD$7:$CE$258,2,0),IF(TYPE(Y120)=1,Y120,0))</f>
        <v>38026</v>
      </c>
    </row>
    <row r="122" spans="3:25">
      <c r="C122" s="2">
        <v>40209</v>
      </c>
      <c r="D122">
        <f>IFERROR(VLOOKUP(C122,'raw data'!$A$7:$B$201,2,0),IF(TYPE(D121)=1,D121,0))</f>
        <v>2415220</v>
      </c>
      <c r="E122">
        <f>IFERROR(VLOOKUP(C122,'raw data'!$D$7:$E$259,2,0),IF(TYPE(E121)=1,E121,0))</f>
        <v>1001068</v>
      </c>
      <c r="F122">
        <f>IFERROR(VLOOKUP(C122,'raw data'!$G$7:$H$166,2,0),IF(TYPE(F121)=1,F121,0))</f>
        <v>416652</v>
      </c>
      <c r="G122">
        <f>IFERROR(VLOOKUP(C122,'raw data'!$J$7:$K$258,2,0),IF(TYPE(G121)=1,G121,0))</f>
        <v>400920</v>
      </c>
      <c r="H122">
        <f>IFERROR(VLOOKUP(C122,'raw data'!$M$7:$N$211,2,0),IF(TYPE(H121)=1,H121,0))</f>
        <v>350710</v>
      </c>
      <c r="I122">
        <f ca="1">IFERROR(VLOOKUP(C122,'raw data'!$P$7:$Q$199,2,0),IF(TYPE(I121)=1,I121,0))</f>
        <v>273690</v>
      </c>
      <c r="J122">
        <f ca="1">IFERROR(VLOOKUP(C122,'raw data'!$S$7:$T$204,2,0),IF(TYPE(J121)=1,J121,0))</f>
        <v>239054</v>
      </c>
      <c r="K122">
        <f ca="1">IFERROR(VLOOKUP(C122,'raw data'!$V$7:$W$259,2,0),IF(TYPE(K121)=1,K121,0))</f>
        <v>257100</v>
      </c>
      <c r="L122">
        <f ca="1">IFERROR(VLOOKUP(C122,'raw data'!$Y$7:$Z$189,2,0),IF(TYPE(L121)=1,L121,0))</f>
        <v>1209769</v>
      </c>
      <c r="M122">
        <f ca="1">IFERROR(VLOOKUP(C122,'raw data'!$AH$7:$AI$162,2,0),IF(TYPE(M121)=1,M121,0))</f>
        <v>192579</v>
      </c>
      <c r="N122">
        <f ca="1">IFERROR(VLOOKUP(C122,'raw data'!$AN$7:$AO$200,2,0),IF(TYPE(N121)=1,N121,0))</f>
        <v>90931</v>
      </c>
      <c r="O122">
        <f ca="1">IFERROR(VLOOKUP(C122,'raw data'!$AQ$7:$AR$254,2,0),IF(TYPE(O121)=1,O121,0))</f>
        <v>146379</v>
      </c>
      <c r="P122">
        <f ca="1">IFERROR(VLOOKUP(C122,'raw data'!$AT$7:$AU$183,2,0),IF(TYPE(P121)=1,P121,0))</f>
        <v>94205.4</v>
      </c>
      <c r="Q122">
        <f ca="1">IFERROR(VLOOKUP(C122,'raw data'!$AW$7:$AX$258,2,0),IF(TYPE(Q121)=1,Q121,0))</f>
        <v>93111.7</v>
      </c>
      <c r="R122">
        <f ca="1">IFERROR(VLOOKUP(C122,'raw data'!$AZ$7:$BA$258,2,0),IF(TYPE(R121)=1,R121,0))</f>
        <v>78987.199999999997</v>
      </c>
      <c r="S122">
        <f ca="1">IFERROR(VLOOKUP(C122,'raw data'!$BC$7:$BD$145,2,0),IF(TYPE(S121)=1,S121,0))</f>
        <v>69631</v>
      </c>
      <c r="T122">
        <f ca="1">IFERROR(VLOOKUP(C122,'raw data'!$BI$7:$BJ$257,2,0),IF(TYPE(T121)=1,T121,0))</f>
        <v>72679</v>
      </c>
      <c r="U122">
        <f ca="1">IFERROR(VLOOKUP(C122,'raw data'!$BL$7:$BM$248,2,0),IF(TYPE(U121)=1,U121,0))</f>
        <v>61600</v>
      </c>
      <c r="V122">
        <f ca="1">IFERROR(VLOOKUP(C122,'raw data'!$BR$7:$BS$258,2,0),IF(TYPE(V121)=1,V121,0))</f>
        <v>43115.1</v>
      </c>
      <c r="W122">
        <f ca="1">IFERROR(VLOOKUP(C122,'raw data'!$BU$7:$BV$257,2,0),IF(TYPE(W121)=1,W121,0))</f>
        <v>47320.9</v>
      </c>
      <c r="X122">
        <f ca="1">IFERROR(VLOOKUP(C122,'raw data'!$BU$7:$BV$257,2,0),IF(TYPE(X121)=1,X121,0))</f>
        <v>47320.9</v>
      </c>
      <c r="Y122">
        <f ca="1">IFERROR(VLOOKUP(C122,'raw data'!$CD$7:$CE$258,2,0),IF(TYPE(Y121)=1,Y121,0))</f>
        <v>37645.699999999997</v>
      </c>
    </row>
    <row r="123" spans="3:25">
      <c r="C123" s="2">
        <v>40237</v>
      </c>
      <c r="D123">
        <f>IFERROR(VLOOKUP(C123,'raw data'!$A$7:$B$201,2,0),IF(TYPE(D122)=1,D122,0))</f>
        <v>2424590</v>
      </c>
      <c r="E123">
        <f>IFERROR(VLOOKUP(C123,'raw data'!$D$7:$E$259,2,0),IF(TYPE(E122)=1,E122,0))</f>
        <v>998715</v>
      </c>
      <c r="F123">
        <f>IFERROR(VLOOKUP(C123,'raw data'!$G$7:$H$166,2,0),IF(TYPE(F122)=1,F122,0))</f>
        <v>416652</v>
      </c>
      <c r="G123">
        <f>IFERROR(VLOOKUP(C123,'raw data'!$J$7:$K$258,2,0),IF(TYPE(G122)=1,G122,0))</f>
        <v>405971</v>
      </c>
      <c r="H123">
        <f>IFERROR(VLOOKUP(C123,'raw data'!$M$7:$N$211,2,0),IF(TYPE(H122)=1,H122,0))</f>
        <v>352730</v>
      </c>
      <c r="I123">
        <f ca="1">IFERROR(VLOOKUP(C123,'raw data'!$P$7:$Q$199,2,0),IF(TYPE(I122)=1,I122,0))</f>
        <v>270660</v>
      </c>
      <c r="J123">
        <f ca="1">IFERROR(VLOOKUP(C123,'raw data'!$S$7:$T$204,2,0),IF(TYPE(J122)=1,J122,0))</f>
        <v>239054</v>
      </c>
      <c r="K123">
        <f ca="1">IFERROR(VLOOKUP(C123,'raw data'!$V$7:$W$259,2,0),IF(TYPE(K122)=1,K122,0))</f>
        <v>258200</v>
      </c>
      <c r="L123">
        <f ca="1">IFERROR(VLOOKUP(C123,'raw data'!$Y$7:$Z$189,2,0),IF(TYPE(L122)=1,L122,0))</f>
        <v>1209769</v>
      </c>
      <c r="M123">
        <f ca="1">IFERROR(VLOOKUP(C123,'raw data'!$AH$7:$AI$162,2,0),IF(TYPE(M122)=1,M122,0))</f>
        <v>195161</v>
      </c>
      <c r="N123">
        <f ca="1">IFERROR(VLOOKUP(C123,'raw data'!$AN$7:$AO$200,2,0),IF(TYPE(N122)=1,N122,0))</f>
        <v>90931</v>
      </c>
      <c r="O123">
        <f ca="1">IFERROR(VLOOKUP(C123,'raw data'!$AQ$7:$AR$254,2,0),IF(TYPE(O122)=1,O122,0))</f>
        <v>144478</v>
      </c>
      <c r="P123">
        <f ca="1">IFERROR(VLOOKUP(C123,'raw data'!$AT$7:$AU$183,2,0),IF(TYPE(P122)=1,P122,0))</f>
        <v>93578.1</v>
      </c>
      <c r="Q123">
        <f ca="1">IFERROR(VLOOKUP(C123,'raw data'!$AW$7:$AX$258,2,0),IF(TYPE(Q122)=1,Q122,0))</f>
        <v>92996.7</v>
      </c>
      <c r="R123">
        <f ca="1">IFERROR(VLOOKUP(C123,'raw data'!$AZ$7:$BA$258,2,0),IF(TYPE(R122)=1,R122,0))</f>
        <v>78964</v>
      </c>
      <c r="S123">
        <f ca="1">IFERROR(VLOOKUP(C123,'raw data'!$BC$7:$BD$145,2,0),IF(TYPE(S122)=1,S122,0))</f>
        <v>69631</v>
      </c>
      <c r="T123">
        <f ca="1">IFERROR(VLOOKUP(C123,'raw data'!$BI$7:$BJ$257,2,0),IF(TYPE(T122)=1,T122,0))</f>
        <v>70972</v>
      </c>
      <c r="U123">
        <f ca="1">IFERROR(VLOOKUP(C123,'raw data'!$BL$7:$BM$248,2,0),IF(TYPE(U122)=1,U122,0))</f>
        <v>60730</v>
      </c>
      <c r="V123">
        <f ca="1">IFERROR(VLOOKUP(C123,'raw data'!$BR$7:$BS$258,2,0),IF(TYPE(V122)=1,V122,0))</f>
        <v>42730.5</v>
      </c>
      <c r="W123">
        <f ca="1">IFERROR(VLOOKUP(C123,'raw data'!$BU$7:$BV$257,2,0),IF(TYPE(W122)=1,W122,0))</f>
        <v>46234.2</v>
      </c>
      <c r="X123">
        <f ca="1">IFERROR(VLOOKUP(C123,'raw data'!$BU$7:$BV$257,2,0),IF(TYPE(X122)=1,X122,0))</f>
        <v>46234.2</v>
      </c>
      <c r="Y123">
        <f ca="1">IFERROR(VLOOKUP(C123,'raw data'!$CD$7:$CE$258,2,0),IF(TYPE(Y122)=1,Y122,0))</f>
        <v>37916.9</v>
      </c>
    </row>
    <row r="124" spans="3:25">
      <c r="C124" s="2">
        <v>40268</v>
      </c>
      <c r="D124">
        <f>IFERROR(VLOOKUP(C124,'raw data'!$A$7:$B$201,2,0),IF(TYPE(D123)=1,D123,0))</f>
        <v>2447080</v>
      </c>
      <c r="E124">
        <f>IFERROR(VLOOKUP(C124,'raw data'!$D$7:$E$259,2,0),IF(TYPE(E123)=1,E123,0))</f>
        <v>990513</v>
      </c>
      <c r="F124">
        <f>IFERROR(VLOOKUP(C124,'raw data'!$G$7:$H$166,2,0),IF(TYPE(F123)=1,F123,0))</f>
        <v>423322</v>
      </c>
      <c r="G124">
        <f>IFERROR(VLOOKUP(C124,'raw data'!$J$7:$K$258,2,0),IF(TYPE(G123)=1,G123,0))</f>
        <v>407283</v>
      </c>
      <c r="H124">
        <f>IFERROR(VLOOKUP(C124,'raw data'!$M$7:$N$211,2,0),IF(TYPE(H123)=1,H123,0))</f>
        <v>355030</v>
      </c>
      <c r="I124">
        <f ca="1">IFERROR(VLOOKUP(C124,'raw data'!$P$7:$Q$199,2,0),IF(TYPE(I123)=1,I123,0))</f>
        <v>272330</v>
      </c>
      <c r="J124">
        <f ca="1">IFERROR(VLOOKUP(C124,'raw data'!$S$7:$T$204,2,0),IF(TYPE(J123)=1,J123,0))</f>
        <v>243953</v>
      </c>
      <c r="K124">
        <f ca="1">IFERROR(VLOOKUP(C124,'raw data'!$V$7:$W$259,2,0),IF(TYPE(K123)=1,K123,0))</f>
        <v>258800</v>
      </c>
      <c r="L124">
        <f ca="1">IFERROR(VLOOKUP(C124,'raw data'!$Y$7:$Z$189,2,0),IF(TYPE(L123)=1,L123,0))</f>
        <v>1145991</v>
      </c>
      <c r="M124">
        <f ca="1">IFERROR(VLOOKUP(C124,'raw data'!$AH$7:$AI$162,2,0),IF(TYPE(M123)=1,M123,0))</f>
        <v>197244</v>
      </c>
      <c r="N124">
        <f ca="1">IFERROR(VLOOKUP(C124,'raw data'!$AN$7:$AO$200,2,0),IF(TYPE(N123)=1,N123,0))</f>
        <v>94478</v>
      </c>
      <c r="O124">
        <f ca="1">IFERROR(VLOOKUP(C124,'raw data'!$AQ$7:$AR$254,2,0),IF(TYPE(O123)=1,O123,0))</f>
        <v>145936</v>
      </c>
      <c r="P124">
        <f ca="1">IFERROR(VLOOKUP(C124,'raw data'!$AT$7:$AU$183,2,0),IF(TYPE(P123)=1,P123,0))</f>
        <v>92053.2</v>
      </c>
      <c r="Q124">
        <f ca="1">IFERROR(VLOOKUP(C124,'raw data'!$AW$7:$AX$258,2,0),IF(TYPE(Q123)=1,Q123,0))</f>
        <v>91517.5</v>
      </c>
      <c r="R124">
        <f ca="1">IFERROR(VLOOKUP(C124,'raw data'!$AZ$7:$BA$258,2,0),IF(TYPE(R123)=1,R123,0))</f>
        <v>79104.100000000006</v>
      </c>
      <c r="S124">
        <f ca="1">IFERROR(VLOOKUP(C124,'raw data'!$BC$7:$BD$145,2,0),IF(TYPE(S123)=1,S123,0))</f>
        <v>68277</v>
      </c>
      <c r="T124">
        <f ca="1">IFERROR(VLOOKUP(C124,'raw data'!$BI$7:$BJ$257,2,0),IF(TYPE(T123)=1,T123,0))</f>
        <v>70788</v>
      </c>
      <c r="U124">
        <f ca="1">IFERROR(VLOOKUP(C124,'raw data'!$BL$7:$BM$248,2,0),IF(TYPE(U123)=1,U123,0))</f>
        <v>62470</v>
      </c>
      <c r="V124">
        <f ca="1">IFERROR(VLOOKUP(C124,'raw data'!$BR$7:$BS$258,2,0),IF(TYPE(V123)=1,V123,0))</f>
        <v>42427.3</v>
      </c>
      <c r="W124">
        <f ca="1">IFERROR(VLOOKUP(C124,'raw data'!$BU$7:$BV$257,2,0),IF(TYPE(W123)=1,W123,0))</f>
        <v>50477.8</v>
      </c>
      <c r="X124">
        <f ca="1">IFERROR(VLOOKUP(C124,'raw data'!$BU$7:$BV$257,2,0),IF(TYPE(X123)=1,X123,0))</f>
        <v>50477.8</v>
      </c>
      <c r="Y124">
        <f ca="1">IFERROR(VLOOKUP(C124,'raw data'!$CD$7:$CE$258,2,0),IF(TYPE(Y123)=1,Y123,0))</f>
        <v>40221.300000000003</v>
      </c>
    </row>
    <row r="125" spans="3:25">
      <c r="C125" s="2">
        <v>40298</v>
      </c>
      <c r="D125">
        <f>IFERROR(VLOOKUP(C125,'raw data'!$A$7:$B$201,2,0),IF(TYPE(D124)=1,D124,0))</f>
        <v>2490510</v>
      </c>
      <c r="E125">
        <f>IFERROR(VLOOKUP(C125,'raw data'!$D$7:$E$259,2,0),IF(TYPE(E124)=1,E124,0))</f>
        <v>993237</v>
      </c>
      <c r="F125">
        <f>IFERROR(VLOOKUP(C125,'raw data'!$G$7:$H$166,2,0),IF(TYPE(F124)=1,F124,0))</f>
        <v>435566</v>
      </c>
      <c r="G125">
        <f>IFERROR(VLOOKUP(C125,'raw data'!$J$7:$K$258,2,0),IF(TYPE(G124)=1,G124,0))</f>
        <v>405544</v>
      </c>
      <c r="H125">
        <f>IFERROR(VLOOKUP(C125,'raw data'!$M$7:$N$211,2,0),IF(TYPE(H124)=1,H124,0))</f>
        <v>357560</v>
      </c>
      <c r="I125">
        <f ca="1">IFERROR(VLOOKUP(C125,'raw data'!$P$7:$Q$199,2,0),IF(TYPE(I124)=1,I124,0))</f>
        <v>278870</v>
      </c>
      <c r="J125">
        <f ca="1">IFERROR(VLOOKUP(C125,'raw data'!$S$7:$T$204,2,0),IF(TYPE(J124)=1,J124,0))</f>
        <v>247316</v>
      </c>
      <c r="K125">
        <f ca="1">IFERROR(VLOOKUP(C125,'raw data'!$V$7:$W$259,2,0),IF(TYPE(K124)=1,K124,0))</f>
        <v>259200</v>
      </c>
      <c r="L125">
        <f ca="1">IFERROR(VLOOKUP(C125,'raw data'!$Y$7:$Z$189,2,0),IF(TYPE(L124)=1,L124,0))</f>
        <v>1132211</v>
      </c>
      <c r="M125">
        <f ca="1">IFERROR(VLOOKUP(C125,'raw data'!$AH$7:$AI$162,2,0),IF(TYPE(M124)=1,M124,0))</f>
        <v>197864</v>
      </c>
      <c r="N125">
        <f ca="1">IFERROR(VLOOKUP(C125,'raw data'!$AN$7:$AO$200,2,0),IF(TYPE(N124)=1,N124,0))</f>
        <v>97402</v>
      </c>
      <c r="O125">
        <f ca="1">IFERROR(VLOOKUP(C125,'raw data'!$AQ$7:$AR$254,2,0),IF(TYPE(O124)=1,O124,0))</f>
        <v>147593</v>
      </c>
      <c r="P125">
        <f ca="1">IFERROR(VLOOKUP(C125,'raw data'!$AT$7:$AU$183,2,0),IF(TYPE(P124)=1,P124,0))</f>
        <v>93245.3</v>
      </c>
      <c r="Q125">
        <f ca="1">IFERROR(VLOOKUP(C125,'raw data'!$AW$7:$AX$258,2,0),IF(TYPE(Q124)=1,Q124,0))</f>
        <v>92209</v>
      </c>
      <c r="R125">
        <f ca="1">IFERROR(VLOOKUP(C125,'raw data'!$AZ$7:$BA$258,2,0),IF(TYPE(R124)=1,R124,0))</f>
        <v>82231.899999999994</v>
      </c>
      <c r="S125">
        <f ca="1">IFERROR(VLOOKUP(C125,'raw data'!$BC$7:$BD$145,2,0),IF(TYPE(S124)=1,S124,0))</f>
        <v>72951</v>
      </c>
      <c r="T125">
        <f ca="1">IFERROR(VLOOKUP(C125,'raw data'!$BI$7:$BJ$257,2,0),IF(TYPE(T124)=1,T124,0))</f>
        <v>67236</v>
      </c>
      <c r="U125">
        <f ca="1">IFERROR(VLOOKUP(C125,'raw data'!$BL$7:$BM$248,2,0),IF(TYPE(U124)=1,U124,0))</f>
        <v>64470</v>
      </c>
      <c r="V125">
        <f ca="1">IFERROR(VLOOKUP(C125,'raw data'!$BR$7:$BS$258,2,0),IF(TYPE(V124)=1,V124,0))</f>
        <v>43005.4</v>
      </c>
      <c r="W125">
        <f ca="1">IFERROR(VLOOKUP(C125,'raw data'!$BU$7:$BV$257,2,0),IF(TYPE(W124)=1,W124,0))</f>
        <v>49591.199999999997</v>
      </c>
      <c r="X125">
        <f ca="1">IFERROR(VLOOKUP(C125,'raw data'!$BU$7:$BV$257,2,0),IF(TYPE(X124)=1,X124,0))</f>
        <v>49591.199999999997</v>
      </c>
      <c r="Y125">
        <f ca="1">IFERROR(VLOOKUP(C125,'raw data'!$CD$7:$CE$258,2,0),IF(TYPE(Y124)=1,Y124,0))</f>
        <v>41961.5</v>
      </c>
    </row>
    <row r="126" spans="3:25">
      <c r="C126" s="2">
        <v>40329</v>
      </c>
      <c r="D126">
        <f>IFERROR(VLOOKUP(C126,'raw data'!$A$7:$B$201,2,0),IF(TYPE(D125)=1,D125,0))</f>
        <v>2439510</v>
      </c>
      <c r="E126">
        <f>IFERROR(VLOOKUP(C126,'raw data'!$D$7:$E$259,2,0),IF(TYPE(E125)=1,E125,0))</f>
        <v>987635</v>
      </c>
      <c r="F126">
        <f>IFERROR(VLOOKUP(C126,'raw data'!$G$7:$H$166,2,0),IF(TYPE(F125)=1,F125,0))</f>
        <v>428991</v>
      </c>
      <c r="G126">
        <f>IFERROR(VLOOKUP(C126,'raw data'!$J$7:$K$258,2,0),IF(TYPE(G125)=1,G125,0))</f>
        <v>407787</v>
      </c>
      <c r="H126">
        <f>IFERROR(VLOOKUP(C126,'raw data'!$M$7:$N$211,2,0),IF(TYPE(H125)=1,H125,0))</f>
        <v>360120</v>
      </c>
      <c r="I126">
        <f ca="1">IFERROR(VLOOKUP(C126,'raw data'!$P$7:$Q$199,2,0),IF(TYPE(I125)=1,I125,0))</f>
        <v>270220</v>
      </c>
      <c r="J126">
        <f ca="1">IFERROR(VLOOKUP(C126,'raw data'!$S$7:$T$204,2,0),IF(TYPE(J125)=1,J125,0))</f>
        <v>249846</v>
      </c>
      <c r="K126">
        <f ca="1">IFERROR(VLOOKUP(C126,'raw data'!$V$7:$W$259,2,0),IF(TYPE(K125)=1,K125,0))</f>
        <v>256200</v>
      </c>
      <c r="L126">
        <f ca="1">IFERROR(VLOOKUP(C126,'raw data'!$Y$7:$Z$189,2,0),IF(TYPE(L125)=1,L125,0))</f>
        <v>1150761</v>
      </c>
      <c r="M126">
        <f ca="1">IFERROR(VLOOKUP(C126,'raw data'!$AH$7:$AI$162,2,0),IF(TYPE(M125)=1,M125,0))</f>
        <v>193621</v>
      </c>
      <c r="N126">
        <f ca="1">IFERROR(VLOOKUP(C126,'raw data'!$AN$7:$AO$200,2,0),IF(TYPE(N125)=1,N125,0))</f>
        <v>97994</v>
      </c>
      <c r="O126">
        <f ca="1">IFERROR(VLOOKUP(C126,'raw data'!$AQ$7:$AR$254,2,0),IF(TYPE(O125)=1,O125,0))</f>
        <v>143389</v>
      </c>
      <c r="P126">
        <f ca="1">IFERROR(VLOOKUP(C126,'raw data'!$AT$7:$AU$183,2,0),IF(TYPE(P125)=1,P125,0))</f>
        <v>93203.6</v>
      </c>
      <c r="Q126">
        <f ca="1">IFERROR(VLOOKUP(C126,'raw data'!$AW$7:$AX$258,2,0),IF(TYPE(Q125)=1,Q125,0))</f>
        <v>91696</v>
      </c>
      <c r="R126">
        <f ca="1">IFERROR(VLOOKUP(C126,'raw data'!$AZ$7:$BA$258,2,0),IF(TYPE(R125)=1,R125,0))</f>
        <v>80122.899999999994</v>
      </c>
      <c r="S126">
        <f ca="1">IFERROR(VLOOKUP(C126,'raw data'!$BC$7:$BD$145,2,0),IF(TYPE(S125)=1,S125,0))</f>
        <v>71861</v>
      </c>
      <c r="T126">
        <f ca="1">IFERROR(VLOOKUP(C126,'raw data'!$BI$7:$BJ$257,2,0),IF(TYPE(T125)=1,T125,0))</f>
        <v>74286</v>
      </c>
      <c r="U126">
        <f ca="1">IFERROR(VLOOKUP(C126,'raw data'!$BL$7:$BM$248,2,0),IF(TYPE(U125)=1,U125,0))</f>
        <v>63420</v>
      </c>
      <c r="V126">
        <f ca="1">IFERROR(VLOOKUP(C126,'raw data'!$BR$7:$BS$258,2,0),IF(TYPE(V125)=1,V125,0))</f>
        <v>43864.7</v>
      </c>
      <c r="W126">
        <f ca="1">IFERROR(VLOOKUP(C126,'raw data'!$BU$7:$BV$257,2,0),IF(TYPE(W125)=1,W125,0))</f>
        <v>46001.9</v>
      </c>
      <c r="X126">
        <f ca="1">IFERROR(VLOOKUP(C126,'raw data'!$BU$7:$BV$257,2,0),IF(TYPE(X125)=1,X125,0))</f>
        <v>46001.9</v>
      </c>
      <c r="Y126">
        <f ca="1">IFERROR(VLOOKUP(C126,'raw data'!$CD$7:$CE$258,2,0),IF(TYPE(Y125)=1,Y125,0))</f>
        <v>42344.5</v>
      </c>
    </row>
    <row r="127" spans="3:25">
      <c r="C127" s="2">
        <v>40359</v>
      </c>
      <c r="D127">
        <f>IFERROR(VLOOKUP(C127,'raw data'!$A$7:$B$201,2,0),IF(TYPE(D126)=1,D126,0))</f>
        <v>2454000</v>
      </c>
      <c r="E127">
        <f>IFERROR(VLOOKUP(C127,'raw data'!$D$7:$E$259,2,0),IF(TYPE(E126)=1,E126,0))</f>
        <v>995675</v>
      </c>
      <c r="F127">
        <f>IFERROR(VLOOKUP(C127,'raw data'!$G$7:$H$166,2,0),IF(TYPE(F126)=1,F126,0))</f>
        <v>432995</v>
      </c>
      <c r="G127">
        <f>IFERROR(VLOOKUP(C127,'raw data'!$J$7:$K$258,2,0),IF(TYPE(G126)=1,G126,0))</f>
        <v>408482</v>
      </c>
      <c r="H127">
        <f>IFERROR(VLOOKUP(C127,'raw data'!$M$7:$N$211,2,0),IF(TYPE(H126)=1,H126,0))</f>
        <v>362380</v>
      </c>
      <c r="I127">
        <f ca="1">IFERROR(VLOOKUP(C127,'raw data'!$P$7:$Q$199,2,0),IF(TYPE(I126)=1,I126,0))</f>
        <v>274220</v>
      </c>
      <c r="J127">
        <f ca="1">IFERROR(VLOOKUP(C127,'raw data'!$S$7:$T$204,2,0),IF(TYPE(J126)=1,J126,0))</f>
        <v>253114</v>
      </c>
      <c r="K127">
        <f ca="1">IFERROR(VLOOKUP(C127,'raw data'!$V$7:$W$259,2,0),IF(TYPE(K126)=1,K126,0))</f>
        <v>256800</v>
      </c>
      <c r="L127">
        <f ca="1">IFERROR(VLOOKUP(C127,'raw data'!$Y$7:$Z$189,2,0),IF(TYPE(L126)=1,L126,0))</f>
        <v>1169937</v>
      </c>
      <c r="M127">
        <f ca="1">IFERROR(VLOOKUP(C127,'raw data'!$AH$7:$AI$162,2,0),IF(TYPE(M126)=1,M126,0))</f>
        <v>194820</v>
      </c>
      <c r="N127">
        <f ca="1">IFERROR(VLOOKUP(C127,'raw data'!$AN$7:$AO$200,2,0),IF(TYPE(N126)=1,N126,0))</f>
        <v>100363</v>
      </c>
      <c r="O127">
        <f ca="1">IFERROR(VLOOKUP(C127,'raw data'!$AQ$7:$AR$254,2,0),IF(TYPE(O126)=1,O126,0))</f>
        <v>146229</v>
      </c>
      <c r="P127">
        <f ca="1">IFERROR(VLOOKUP(C127,'raw data'!$AT$7:$AU$183,2,0),IF(TYPE(P126)=1,P126,0))</f>
        <v>94392.6</v>
      </c>
      <c r="Q127">
        <f ca="1">IFERROR(VLOOKUP(C127,'raw data'!$AW$7:$AX$258,2,0),IF(TYPE(Q126)=1,Q126,0))</f>
        <v>90878.8</v>
      </c>
      <c r="R127">
        <f ca="1">IFERROR(VLOOKUP(C127,'raw data'!$AZ$7:$BA$258,2,0),IF(TYPE(R126)=1,R126,0))</f>
        <v>78960.3</v>
      </c>
      <c r="S127">
        <f ca="1">IFERROR(VLOOKUP(C127,'raw data'!$BC$7:$BD$145,2,0),IF(TYPE(S126)=1,S126,0))</f>
        <v>70616</v>
      </c>
      <c r="T127">
        <f ca="1">IFERROR(VLOOKUP(C127,'raw data'!$BI$7:$BJ$257,2,0),IF(TYPE(T126)=1,T126,0))</f>
        <v>73592</v>
      </c>
      <c r="U127">
        <f ca="1">IFERROR(VLOOKUP(C127,'raw data'!$BL$7:$BM$248,2,0),IF(TYPE(U126)=1,U126,0))</f>
        <v>63100</v>
      </c>
      <c r="V127">
        <f ca="1">IFERROR(VLOOKUP(C127,'raw data'!$BR$7:$BS$258,2,0),IF(TYPE(V126)=1,V126,0))</f>
        <v>44266.5</v>
      </c>
      <c r="W127">
        <f ca="1">IFERROR(VLOOKUP(C127,'raw data'!$BU$7:$BV$257,2,0),IF(TYPE(W126)=1,W126,0))</f>
        <v>42499.4</v>
      </c>
      <c r="X127">
        <f ca="1">IFERROR(VLOOKUP(C127,'raw data'!$BU$7:$BV$257,2,0),IF(TYPE(X126)=1,X126,0))</f>
        <v>42499.4</v>
      </c>
      <c r="Y127">
        <f ca="1">IFERROR(VLOOKUP(C127,'raw data'!$CD$7:$CE$258,2,0),IF(TYPE(Y126)=1,Y126,0))</f>
        <v>43568.2</v>
      </c>
    </row>
    <row r="128" spans="3:25">
      <c r="C128" s="2">
        <v>40390</v>
      </c>
      <c r="D128">
        <f>IFERROR(VLOOKUP(C128,'raw data'!$A$7:$B$201,2,0),IF(TYPE(D127)=1,D127,0))</f>
        <v>2539000</v>
      </c>
      <c r="E128">
        <f>IFERROR(VLOOKUP(C128,'raw data'!$D$7:$E$259,2,0),IF(TYPE(E127)=1,E127,0))</f>
        <v>1009761</v>
      </c>
      <c r="F128">
        <f>IFERROR(VLOOKUP(C128,'raw data'!$G$7:$H$166,2,0),IF(TYPE(F127)=1,F127,0))</f>
        <v>432995</v>
      </c>
      <c r="G128">
        <f>IFERROR(VLOOKUP(C128,'raw data'!$J$7:$K$258,2,0),IF(TYPE(G127)=1,G127,0))</f>
        <v>408738</v>
      </c>
      <c r="H128">
        <f>IFERROR(VLOOKUP(C128,'raw data'!$M$7:$N$211,2,0),IF(TYPE(H127)=1,H127,0))</f>
        <v>370110</v>
      </c>
      <c r="I128">
        <f ca="1">IFERROR(VLOOKUP(C128,'raw data'!$P$7:$Q$199,2,0),IF(TYPE(I127)=1,I127,0))</f>
        <v>285960</v>
      </c>
      <c r="J128">
        <f ca="1">IFERROR(VLOOKUP(C128,'raw data'!$S$7:$T$204,2,0),IF(TYPE(J127)=1,J127,0))</f>
        <v>253114</v>
      </c>
      <c r="K128">
        <f ca="1">IFERROR(VLOOKUP(C128,'raw data'!$V$7:$W$259,2,0),IF(TYPE(K127)=1,K127,0))</f>
        <v>260700</v>
      </c>
      <c r="L128">
        <f ca="1">IFERROR(VLOOKUP(C128,'raw data'!$Y$7:$Z$189,2,0),IF(TYPE(L127)=1,L127,0))</f>
        <v>1169937</v>
      </c>
      <c r="M128">
        <f ca="1">IFERROR(VLOOKUP(C128,'raw data'!$AH$7:$AI$162,2,0),IF(TYPE(M127)=1,M127,0))</f>
        <v>200598</v>
      </c>
      <c r="N128">
        <f ca="1">IFERROR(VLOOKUP(C128,'raw data'!$AN$7:$AO$200,2,0),IF(TYPE(N127)=1,N127,0))</f>
        <v>100363</v>
      </c>
      <c r="O128">
        <f ca="1">IFERROR(VLOOKUP(C128,'raw data'!$AQ$7:$AR$254,2,0),IF(TYPE(O127)=1,O127,0))</f>
        <v>150294</v>
      </c>
      <c r="P128">
        <f ca="1">IFERROR(VLOOKUP(C128,'raw data'!$AT$7:$AU$183,2,0),IF(TYPE(P127)=1,P127,0))</f>
        <v>94127.4</v>
      </c>
      <c r="Q128">
        <f ca="1">IFERROR(VLOOKUP(C128,'raw data'!$AW$7:$AX$258,2,0),IF(TYPE(Q127)=1,Q127,0))</f>
        <v>91127.3</v>
      </c>
      <c r="R128">
        <f ca="1">IFERROR(VLOOKUP(C128,'raw data'!$AZ$7:$BA$258,2,0),IF(TYPE(R127)=1,R127,0))</f>
        <v>86882.9</v>
      </c>
      <c r="S128">
        <f ca="1">IFERROR(VLOOKUP(C128,'raw data'!$BC$7:$BD$145,2,0),IF(TYPE(S127)=1,S127,0))</f>
        <v>70616</v>
      </c>
      <c r="T128">
        <f ca="1">IFERROR(VLOOKUP(C128,'raw data'!$BI$7:$BJ$257,2,0),IF(TYPE(T127)=1,T127,0))</f>
        <v>76505</v>
      </c>
      <c r="U128">
        <f ca="1">IFERROR(VLOOKUP(C128,'raw data'!$BL$7:$BM$248,2,0),IF(TYPE(U127)=1,U127,0))</f>
        <v>64300</v>
      </c>
      <c r="V128">
        <f ca="1">IFERROR(VLOOKUP(C128,'raw data'!$BR$7:$BS$258,2,0),IF(TYPE(V127)=1,V127,0))</f>
        <v>46159.9</v>
      </c>
      <c r="W128">
        <f ca="1">IFERROR(VLOOKUP(C128,'raw data'!$BU$7:$BV$257,2,0),IF(TYPE(W127)=1,W127,0))</f>
        <v>48231.1</v>
      </c>
      <c r="X128">
        <f ca="1">IFERROR(VLOOKUP(C128,'raw data'!$BU$7:$BV$257,2,0),IF(TYPE(X127)=1,X127,0))</f>
        <v>48231.1</v>
      </c>
      <c r="Y128">
        <f ca="1">IFERROR(VLOOKUP(C128,'raw data'!$CD$7:$CE$258,2,0),IF(TYPE(Y127)=1,Y127,0))</f>
        <v>45222</v>
      </c>
    </row>
    <row r="129" spans="3:25">
      <c r="C129" s="2">
        <v>40421</v>
      </c>
      <c r="D129">
        <f>IFERROR(VLOOKUP(C129,'raw data'!$A$7:$B$201,2,0),IF(TYPE(D128)=1,D128,0))</f>
        <v>2548000</v>
      </c>
      <c r="E129">
        <f>IFERROR(VLOOKUP(C129,'raw data'!$D$7:$E$259,2,0),IF(TYPE(E128)=1,E128,0))</f>
        <v>1014685</v>
      </c>
      <c r="F129">
        <f>IFERROR(VLOOKUP(C129,'raw data'!$G$7:$H$166,2,0),IF(TYPE(F128)=1,F128,0))</f>
        <v>447141</v>
      </c>
      <c r="G129">
        <f>IFERROR(VLOOKUP(C129,'raw data'!$J$7:$K$258,2,0),IF(TYPE(G128)=1,G128,0))</f>
        <v>411489</v>
      </c>
      <c r="H129">
        <f>IFERROR(VLOOKUP(C129,'raw data'!$M$7:$N$211,2,0),IF(TYPE(H128)=1,H128,0))</f>
        <v>372060</v>
      </c>
      <c r="I129">
        <f ca="1">IFERROR(VLOOKUP(C129,'raw data'!$P$7:$Q$199,2,0),IF(TYPE(I128)=1,I128,0))</f>
        <v>285350</v>
      </c>
      <c r="J129">
        <f ca="1">IFERROR(VLOOKUP(C129,'raw data'!$S$7:$T$204,2,0),IF(TYPE(J128)=1,J128,0))</f>
        <v>261320</v>
      </c>
      <c r="K129">
        <f ca="1">IFERROR(VLOOKUP(C129,'raw data'!$V$7:$W$259,2,0),IF(TYPE(K128)=1,K128,0))</f>
        <v>261400</v>
      </c>
      <c r="L129">
        <f ca="1">IFERROR(VLOOKUP(C129,'raw data'!$Y$7:$Z$189,2,0),IF(TYPE(L128)=1,L128,0))</f>
        <v>1202654</v>
      </c>
      <c r="M129">
        <f ca="1">IFERROR(VLOOKUP(C129,'raw data'!$AH$7:$AI$162,2,0),IF(TYPE(M128)=1,M128,0))</f>
        <v>203981</v>
      </c>
      <c r="N129">
        <f ca="1">IFERROR(VLOOKUP(C129,'raw data'!$AN$7:$AO$200,2,0),IF(TYPE(N128)=1,N128,0))</f>
        <v>106239</v>
      </c>
      <c r="O129">
        <f ca="1">IFERROR(VLOOKUP(C129,'raw data'!$AQ$7:$AR$254,2,0),IF(TYPE(O128)=1,O128,0))</f>
        <v>149711</v>
      </c>
      <c r="P129">
        <f ca="1">IFERROR(VLOOKUP(C129,'raw data'!$AT$7:$AU$183,2,0),IF(TYPE(P128)=1,P128,0))</f>
        <v>95256.5</v>
      </c>
      <c r="Q129">
        <f ca="1">IFERROR(VLOOKUP(C129,'raw data'!$AW$7:$AX$258,2,0),IF(TYPE(Q128)=1,Q128,0))</f>
        <v>91354</v>
      </c>
      <c r="R129">
        <f ca="1">IFERROR(VLOOKUP(C129,'raw data'!$AZ$7:$BA$258,2,0),IF(TYPE(R128)=1,R128,0))</f>
        <v>86608.8</v>
      </c>
      <c r="S129">
        <f ca="1">IFERROR(VLOOKUP(C129,'raw data'!$BC$7:$BD$145,2,0),IF(TYPE(S128)=1,S128,0))</f>
        <v>76001</v>
      </c>
      <c r="T129">
        <f ca="1">IFERROR(VLOOKUP(C129,'raw data'!$BI$7:$BJ$257,2,0),IF(TYPE(T128)=1,T128,0))</f>
        <v>74455</v>
      </c>
      <c r="U129">
        <f ca="1">IFERROR(VLOOKUP(C129,'raw data'!$BL$7:$BM$248,2,0),IF(TYPE(U128)=1,U128,0))</f>
        <v>64100</v>
      </c>
      <c r="V129">
        <f ca="1">IFERROR(VLOOKUP(C129,'raw data'!$BR$7:$BS$258,2,0),IF(TYPE(V128)=1,V128,0))</f>
        <v>45299.7</v>
      </c>
      <c r="W129">
        <f ca="1">IFERROR(VLOOKUP(C129,'raw data'!$BU$7:$BV$257,2,0),IF(TYPE(W128)=1,W128,0))</f>
        <v>45887.3</v>
      </c>
      <c r="X129">
        <f ca="1">IFERROR(VLOOKUP(C129,'raw data'!$BU$7:$BV$257,2,0),IF(TYPE(X128)=1,X128,0))</f>
        <v>45887.3</v>
      </c>
      <c r="Y129">
        <f ca="1">IFERROR(VLOOKUP(C129,'raw data'!$CD$7:$CE$258,2,0),IF(TYPE(Y128)=1,Y128,0))</f>
        <v>44863.5</v>
      </c>
    </row>
    <row r="130" spans="3:25">
      <c r="C130" s="2">
        <v>40451</v>
      </c>
      <c r="D130">
        <f>IFERROR(VLOOKUP(C130,'raw data'!$A$7:$B$201,2,0),IF(TYPE(D129)=1,D129,0))</f>
        <v>2648000</v>
      </c>
      <c r="E130">
        <f>IFERROR(VLOOKUP(C130,'raw data'!$D$7:$E$259,2,0),IF(TYPE(E129)=1,E129,0))</f>
        <v>1051474</v>
      </c>
      <c r="F130">
        <f>IFERROR(VLOOKUP(C130,'raw data'!$G$7:$H$166,2,0),IF(TYPE(F129)=1,F129,0))</f>
        <v>458319</v>
      </c>
      <c r="G130">
        <f>IFERROR(VLOOKUP(C130,'raw data'!$J$7:$K$258,2,0),IF(TYPE(G129)=1,G129,0))</f>
        <v>413330</v>
      </c>
      <c r="H130">
        <f>IFERROR(VLOOKUP(C130,'raw data'!$M$7:$N$211,2,0),IF(TYPE(H129)=1,H129,0))</f>
        <v>380510</v>
      </c>
      <c r="I130">
        <f ca="1">IFERROR(VLOOKUP(C130,'raw data'!$P$7:$Q$199,2,0),IF(TYPE(I129)=1,I129,0))</f>
        <v>289770</v>
      </c>
      <c r="J130">
        <f ca="1">IFERROR(VLOOKUP(C130,'raw data'!$S$7:$T$204,2,0),IF(TYPE(J129)=1,J129,0))</f>
        <v>275206</v>
      </c>
      <c r="K130">
        <f ca="1">IFERROR(VLOOKUP(C130,'raw data'!$V$7:$W$259,2,0),IF(TYPE(K129)=1,K129,0))</f>
        <v>266100</v>
      </c>
      <c r="L130">
        <f ca="1">IFERROR(VLOOKUP(C130,'raw data'!$Y$7:$Z$189,2,0),IF(TYPE(L129)=1,L129,0))</f>
        <v>1204664</v>
      </c>
      <c r="M130">
        <f ca="1">IFERROR(VLOOKUP(C130,'raw data'!$AH$7:$AI$162,2,0),IF(TYPE(M129)=1,M129,0))</f>
        <v>206500</v>
      </c>
      <c r="N130">
        <f ca="1">IFERROR(VLOOKUP(C130,'raw data'!$AN$7:$AO$200,2,0),IF(TYPE(N129)=1,N129,0))</f>
        <v>108030</v>
      </c>
      <c r="O130">
        <f ca="1">IFERROR(VLOOKUP(C130,'raw data'!$AQ$7:$AR$254,2,0),IF(TYPE(O129)=1,O129,0))</f>
        <v>155493</v>
      </c>
      <c r="P130">
        <f ca="1">IFERROR(VLOOKUP(C130,'raw data'!$AT$7:$AU$183,2,0),IF(TYPE(P129)=1,P129,0))</f>
        <v>95916.6</v>
      </c>
      <c r="Q130">
        <f ca="1">IFERROR(VLOOKUP(C130,'raw data'!$AW$7:$AX$258,2,0),IF(TYPE(Q129)=1,Q129,0))</f>
        <v>96619.5</v>
      </c>
      <c r="R130">
        <f ca="1">IFERROR(VLOOKUP(C130,'raw data'!$AZ$7:$BA$258,2,0),IF(TYPE(R129)=1,R129,0))</f>
        <v>91839.5</v>
      </c>
      <c r="S130">
        <f ca="1">IFERROR(VLOOKUP(C130,'raw data'!$BC$7:$BD$145,2,0),IF(TYPE(S129)=1,S129,0))</f>
        <v>75795</v>
      </c>
      <c r="T130">
        <f ca="1">IFERROR(VLOOKUP(C130,'raw data'!$BI$7:$BJ$257,2,0),IF(TYPE(T129)=1,T129,0))</f>
        <v>80538</v>
      </c>
      <c r="U130">
        <f ca="1">IFERROR(VLOOKUP(C130,'raw data'!$BL$7:$BM$248,2,0),IF(TYPE(U129)=1,U129,0))</f>
        <v>66300</v>
      </c>
      <c r="V130">
        <f ca="1">IFERROR(VLOOKUP(C130,'raw data'!$BR$7:$BS$258,2,0),IF(TYPE(V129)=1,V129,0))</f>
        <v>45985.4</v>
      </c>
      <c r="W130">
        <f ca="1">IFERROR(VLOOKUP(C130,'raw data'!$BU$7:$BV$257,2,0),IF(TYPE(W129)=1,W129,0))</f>
        <v>45821.2</v>
      </c>
      <c r="X130">
        <f ca="1">IFERROR(VLOOKUP(C130,'raw data'!$BU$7:$BV$257,2,0),IF(TYPE(X129)=1,X129,0))</f>
        <v>45821.2</v>
      </c>
      <c r="Y130">
        <f ca="1">IFERROR(VLOOKUP(C130,'raw data'!$CD$7:$CE$258,2,0),IF(TYPE(Y129)=1,Y129,0))</f>
        <v>48140.1</v>
      </c>
    </row>
    <row r="131" spans="3:25">
      <c r="C131" s="2">
        <v>40482</v>
      </c>
      <c r="D131">
        <f>IFERROR(VLOOKUP(C131,'raw data'!$A$7:$B$201,2,0),IF(TYPE(D130)=1,D130,0))</f>
        <v>2760900</v>
      </c>
      <c r="E131">
        <f>IFERROR(VLOOKUP(C131,'raw data'!$D$7:$E$259,2,0),IF(TYPE(E130)=1,E130,0))</f>
        <v>1058896</v>
      </c>
      <c r="F131">
        <f>IFERROR(VLOOKUP(C131,'raw data'!$G$7:$H$166,2,0),IF(TYPE(F130)=1,F130,0))</f>
        <v>458319</v>
      </c>
      <c r="G131">
        <f>IFERROR(VLOOKUP(C131,'raw data'!$J$7:$K$258,2,0),IF(TYPE(G130)=1,G130,0))</f>
        <v>420858</v>
      </c>
      <c r="H131">
        <f>IFERROR(VLOOKUP(C131,'raw data'!$M$7:$N$211,2,0),IF(TYPE(H130)=1,H130,0))</f>
        <v>383840</v>
      </c>
      <c r="I131">
        <f ca="1">IFERROR(VLOOKUP(C131,'raw data'!$P$7:$Q$199,2,0),IF(TYPE(I130)=1,I130,0))</f>
        <v>293350</v>
      </c>
      <c r="J131">
        <f ca="1">IFERROR(VLOOKUP(C131,'raw data'!$S$7:$T$204,2,0),IF(TYPE(J130)=1,J130,0))</f>
        <v>275206</v>
      </c>
      <c r="K131">
        <f ca="1">IFERROR(VLOOKUP(C131,'raw data'!$V$7:$W$259,2,0),IF(TYPE(K130)=1,K130,0))</f>
        <v>267000</v>
      </c>
      <c r="L131">
        <f ca="1">IFERROR(VLOOKUP(C131,'raw data'!$Y$7:$Z$189,2,0),IF(TYPE(L130)=1,L130,0))</f>
        <v>1204664</v>
      </c>
      <c r="M131">
        <f ca="1">IFERROR(VLOOKUP(C131,'raw data'!$AH$7:$AI$162,2,0),IF(TYPE(M130)=1,M130,0))</f>
        <v>208230</v>
      </c>
      <c r="N131">
        <f ca="1">IFERROR(VLOOKUP(C131,'raw data'!$AN$7:$AO$200,2,0),IF(TYPE(N130)=1,N130,0))</f>
        <v>108030</v>
      </c>
      <c r="O131">
        <f ca="1">IFERROR(VLOOKUP(C131,'raw data'!$AQ$7:$AR$254,2,0),IF(TYPE(O130)=1,O130,0))</f>
        <v>157724</v>
      </c>
      <c r="P131">
        <f ca="1">IFERROR(VLOOKUP(C131,'raw data'!$AT$7:$AU$183,2,0),IF(TYPE(P130)=1,P130,0))</f>
        <v>98969.8</v>
      </c>
      <c r="Q131">
        <f ca="1">IFERROR(VLOOKUP(C131,'raw data'!$AW$7:$AX$258,2,0),IF(TYPE(Q130)=1,Q130,0))</f>
        <v>101214</v>
      </c>
      <c r="R131">
        <f ca="1">IFERROR(VLOOKUP(C131,'raw data'!$AZ$7:$BA$258,2,0),IF(TYPE(R130)=1,R130,0))</f>
        <v>92809.1</v>
      </c>
      <c r="S131">
        <f ca="1">IFERROR(VLOOKUP(C131,'raw data'!$BC$7:$BD$145,2,0),IF(TYPE(S130)=1,S130,0))</f>
        <v>75795</v>
      </c>
      <c r="T131">
        <f ca="1">IFERROR(VLOOKUP(C131,'raw data'!$BI$7:$BJ$257,2,0),IF(TYPE(T130)=1,T130,0))</f>
        <v>80500</v>
      </c>
      <c r="U131">
        <f ca="1">IFERROR(VLOOKUP(C131,'raw data'!$BL$7:$BM$248,2,0),IF(TYPE(U130)=1,U130,0))</f>
        <v>69600</v>
      </c>
      <c r="V131">
        <f ca="1">IFERROR(VLOOKUP(C131,'raw data'!$BR$7:$BS$258,2,0),IF(TYPE(V130)=1,V130,0))</f>
        <v>46631.8</v>
      </c>
      <c r="W131">
        <f ca="1">IFERROR(VLOOKUP(C131,'raw data'!$BU$7:$BV$257,2,0),IF(TYPE(W130)=1,W130,0))</f>
        <v>46996.5</v>
      </c>
      <c r="X131">
        <f ca="1">IFERROR(VLOOKUP(C131,'raw data'!$BU$7:$BV$257,2,0),IF(TYPE(X130)=1,X130,0))</f>
        <v>46996.5</v>
      </c>
      <c r="Y131">
        <f ca="1">IFERROR(VLOOKUP(C131,'raw data'!$CD$7:$CE$258,2,0),IF(TYPE(Y130)=1,Y130,0))</f>
        <v>47205.8</v>
      </c>
    </row>
    <row r="132" spans="3:25">
      <c r="C132" s="2">
        <v>40512</v>
      </c>
      <c r="D132">
        <f>IFERROR(VLOOKUP(C132,'raw data'!$A$7:$B$201,2,0),IF(TYPE(D131)=1,D131,0))</f>
        <v>2767810</v>
      </c>
      <c r="E132">
        <f>IFERROR(VLOOKUP(C132,'raw data'!$D$7:$E$259,2,0),IF(TYPE(E131)=1,E131,0))</f>
        <v>1041690</v>
      </c>
      <c r="F132">
        <f>IFERROR(VLOOKUP(C132,'raw data'!$G$7:$H$166,2,0),IF(TYPE(F131)=1,F131,0))</f>
        <v>448778</v>
      </c>
      <c r="G132">
        <f>IFERROR(VLOOKUP(C132,'raw data'!$J$7:$K$258,2,0),IF(TYPE(G131)=1,G131,0))</f>
        <v>425513</v>
      </c>
      <c r="H132">
        <f>IFERROR(VLOOKUP(C132,'raw data'!$M$7:$N$211,2,0),IF(TYPE(H131)=1,H131,0))</f>
        <v>379260</v>
      </c>
      <c r="I132">
        <f ca="1">IFERROR(VLOOKUP(C132,'raw data'!$P$7:$Q$199,2,0),IF(TYPE(I131)=1,I131,0))</f>
        <v>290230</v>
      </c>
      <c r="J132">
        <f ca="1">IFERROR(VLOOKUP(C132,'raw data'!$S$7:$T$204,2,0),IF(TYPE(J131)=1,J131,0))</f>
        <v>285461</v>
      </c>
      <c r="K132">
        <f ca="1">IFERROR(VLOOKUP(C132,'raw data'!$V$7:$W$259,2,0),IF(TYPE(K131)=1,K131,0))</f>
        <v>266100</v>
      </c>
      <c r="L132">
        <f ca="1">IFERROR(VLOOKUP(C132,'raw data'!$Y$7:$Z$189,2,0),IF(TYPE(L131)=1,L131,0))</f>
        <v>1213279</v>
      </c>
      <c r="M132">
        <f ca="1">IFERROR(VLOOKUP(C132,'raw data'!$AH$7:$AI$162,2,0),IF(TYPE(M131)=1,M131,0))</f>
        <v>205540</v>
      </c>
      <c r="N132">
        <f ca="1">IFERROR(VLOOKUP(C132,'raw data'!$AN$7:$AO$200,2,0),IF(TYPE(N131)=1,N131,0))</f>
        <v>110544</v>
      </c>
      <c r="O132">
        <f ca="1">IFERROR(VLOOKUP(C132,'raw data'!$AQ$7:$AR$254,2,0),IF(TYPE(O131)=1,O131,0))</f>
        <v>157238</v>
      </c>
      <c r="P132">
        <f ca="1">IFERROR(VLOOKUP(C132,'raw data'!$AT$7:$AU$183,2,0),IF(TYPE(P131)=1,P131,0))</f>
        <v>98380.1</v>
      </c>
      <c r="Q132">
        <f ca="1">IFERROR(VLOOKUP(C132,'raw data'!$AW$7:$AX$258,2,0),IF(TYPE(Q131)=1,Q131,0))</f>
        <v>101692</v>
      </c>
      <c r="R132">
        <f ca="1">IFERROR(VLOOKUP(C132,'raw data'!$AZ$7:$BA$258,2,0),IF(TYPE(R131)=1,R131,0))</f>
        <v>89612.4</v>
      </c>
      <c r="S132">
        <f ca="1">IFERROR(VLOOKUP(C132,'raw data'!$BC$7:$BD$145,2,0),IF(TYPE(S131)=1,S131,0))</f>
        <v>79410</v>
      </c>
      <c r="T132">
        <f ca="1">IFERROR(VLOOKUP(C132,'raw data'!$BI$7:$BJ$257,2,0),IF(TYPE(T131)=1,T131,0))</f>
        <v>69061</v>
      </c>
      <c r="U132">
        <f ca="1">IFERROR(VLOOKUP(C132,'raw data'!$BL$7:$BM$248,2,0),IF(TYPE(U131)=1,U131,0))</f>
        <v>68300</v>
      </c>
      <c r="V132">
        <f ca="1">IFERROR(VLOOKUP(C132,'raw data'!$BR$7:$BS$258,2,0),IF(TYPE(V131)=1,V131,0))</f>
        <v>46465.5</v>
      </c>
      <c r="W132">
        <f ca="1">IFERROR(VLOOKUP(C132,'raw data'!$BU$7:$BV$257,2,0),IF(TYPE(W131)=1,W131,0))</f>
        <v>42755.8</v>
      </c>
      <c r="X132">
        <f ca="1">IFERROR(VLOOKUP(C132,'raw data'!$BU$7:$BV$257,2,0),IF(TYPE(X131)=1,X131,0))</f>
        <v>42755.8</v>
      </c>
      <c r="Y132">
        <f ca="1">IFERROR(VLOOKUP(C132,'raw data'!$CD$7:$CE$258,2,0),IF(TYPE(Y131)=1,Y131,0))</f>
        <v>46584.3</v>
      </c>
    </row>
    <row r="133" spans="3:25">
      <c r="C133" s="2">
        <v>40543</v>
      </c>
      <c r="D133">
        <f>IFERROR(VLOOKUP(C133,'raw data'!$A$7:$B$201,2,0),IF(TYPE(D132)=1,D132,0))</f>
        <v>2847340</v>
      </c>
      <c r="E133">
        <f>IFERROR(VLOOKUP(C133,'raw data'!$D$7:$E$259,2,0),IF(TYPE(E132)=1,E132,0))</f>
        <v>1035817</v>
      </c>
      <c r="F133">
        <f>IFERROR(VLOOKUP(C133,'raw data'!$G$7:$H$166,2,0),IF(TYPE(F132)=1,F132,0))</f>
        <v>443591</v>
      </c>
      <c r="G133">
        <f>IFERROR(VLOOKUP(C133,'raw data'!$J$7:$K$258,2,0),IF(TYPE(G132)=1,G132,0))</f>
        <v>432094</v>
      </c>
      <c r="H133">
        <f>IFERROR(VLOOKUP(C133,'raw data'!$M$7:$N$211,2,0),IF(TYPE(H132)=1,H132,0))</f>
        <v>382010</v>
      </c>
      <c r="I133">
        <f ca="1">IFERROR(VLOOKUP(C133,'raw data'!$P$7:$Q$199,2,0),IF(TYPE(I132)=1,I132,0))</f>
        <v>291570</v>
      </c>
      <c r="J133">
        <f ca="1">IFERROR(VLOOKUP(C133,'raw data'!$S$7:$T$204,2,0),IF(TYPE(J132)=1,J132,0))</f>
        <v>288575</v>
      </c>
      <c r="K133">
        <f ca="1">IFERROR(VLOOKUP(C133,'raw data'!$V$7:$W$259,2,0),IF(TYPE(K132)=1,K132,0))</f>
        <v>268700</v>
      </c>
      <c r="L133">
        <f ca="1">IFERROR(VLOOKUP(C133,'raw data'!$Y$7:$Z$189,2,0),IF(TYPE(L132)=1,L132,0))</f>
        <v>1200100</v>
      </c>
      <c r="M133">
        <f ca="1">IFERROR(VLOOKUP(C133,'raw data'!$AH$7:$AI$162,2,0),IF(TYPE(M132)=1,M132,0))</f>
        <v>207127</v>
      </c>
      <c r="N133">
        <f ca="1">IFERROR(VLOOKUP(C133,'raw data'!$AN$7:$AO$200,2,0),IF(TYPE(N132)=1,N132,0))</f>
        <v>113597</v>
      </c>
      <c r="O133">
        <f ca="1">IFERROR(VLOOKUP(C133,'raw data'!$AQ$7:$AR$254,2,0),IF(TYPE(O132)=1,O132,0))</f>
        <v>160568</v>
      </c>
      <c r="P133">
        <f ca="1">IFERROR(VLOOKUP(C133,'raw data'!$AT$7:$AU$183,2,0),IF(TYPE(P132)=1,P132,0))</f>
        <v>96799.8</v>
      </c>
      <c r="Q133">
        <f ca="1">IFERROR(VLOOKUP(C133,'raw data'!$AW$7:$AX$258,2,0),IF(TYPE(Q132)=1,Q132,0))</f>
        <v>102325</v>
      </c>
      <c r="R133">
        <f ca="1">IFERROR(VLOOKUP(C133,'raw data'!$AZ$7:$BA$258,2,0),IF(TYPE(R132)=1,R132,0))</f>
        <v>86317.4</v>
      </c>
      <c r="S133">
        <f ca="1">IFERROR(VLOOKUP(C133,'raw data'!$BC$7:$BD$145,2,0),IF(TYPE(S132)=1,S132,0))</f>
        <v>80696</v>
      </c>
      <c r="T133">
        <f ca="1">IFERROR(VLOOKUP(C133,'raw data'!$BI$7:$BJ$257,2,0),IF(TYPE(T132)=1,T132,0))</f>
        <v>70334</v>
      </c>
      <c r="U133">
        <f ca="1">IFERROR(VLOOKUP(C133,'raw data'!$BL$7:$BM$248,2,0),IF(TYPE(U132)=1,U132,0))</f>
        <v>70900</v>
      </c>
      <c r="V133">
        <f ca="1">IFERROR(VLOOKUP(C133,'raw data'!$BR$7:$BS$258,2,0),IF(TYPE(V132)=1,V132,0))</f>
        <v>46619.3</v>
      </c>
      <c r="W133">
        <f ca="1">IFERROR(VLOOKUP(C133,'raw data'!$BU$7:$BV$257,2,0),IF(TYPE(W132)=1,W132,0))</f>
        <v>49740.2</v>
      </c>
      <c r="X133">
        <f ca="1">IFERROR(VLOOKUP(C133,'raw data'!$BU$7:$BV$257,2,0),IF(TYPE(X132)=1,X132,0))</f>
        <v>49740.2</v>
      </c>
      <c r="Y133">
        <f ca="1">IFERROR(VLOOKUP(C133,'raw data'!$CD$7:$CE$258,2,0),IF(TYPE(Y132)=1,Y132,0))</f>
        <v>49334.8</v>
      </c>
    </row>
    <row r="134" spans="3:25">
      <c r="C134" s="2">
        <v>40574</v>
      </c>
      <c r="D134">
        <f>IFERROR(VLOOKUP(C134,'raw data'!$A$7:$B$201,2,0),IF(TYPE(D133)=1,D133,0))</f>
        <v>2931670</v>
      </c>
      <c r="E134">
        <f>IFERROR(VLOOKUP(C134,'raw data'!$D$7:$E$259,2,0),IF(TYPE(E133)=1,E133,0))</f>
        <v>1034301</v>
      </c>
      <c r="F134">
        <f>IFERROR(VLOOKUP(C134,'raw data'!$G$7:$H$166,2,0),IF(TYPE(F133)=1,F133,0))</f>
        <v>450765</v>
      </c>
      <c r="G134">
        <f>IFERROR(VLOOKUP(C134,'raw data'!$J$7:$K$258,2,0),IF(TYPE(G133)=1,G133,0))</f>
        <v>435810</v>
      </c>
      <c r="H134">
        <f>IFERROR(VLOOKUP(C134,'raw data'!$M$7:$N$211,2,0),IF(TYPE(H133)=1,H133,0))</f>
        <v>387110</v>
      </c>
      <c r="I134">
        <f ca="1">IFERROR(VLOOKUP(C134,'raw data'!$P$7:$Q$199,2,0),IF(TYPE(I133)=1,I133,0))</f>
        <v>295960</v>
      </c>
      <c r="J134">
        <f ca="1">IFERROR(VLOOKUP(C134,'raw data'!$S$7:$T$204,2,0),IF(TYPE(J133)=1,J133,0))</f>
        <v>297696</v>
      </c>
      <c r="K134">
        <f ca="1">IFERROR(VLOOKUP(C134,'raw data'!$V$7:$W$259,2,0),IF(TYPE(K133)=1,K133,0))</f>
        <v>273200</v>
      </c>
      <c r="L134">
        <f ca="1">IFERROR(VLOOKUP(C134,'raw data'!$Y$7:$Z$189,2,0),IF(TYPE(L133)=1,L133,0))</f>
        <v>1231700</v>
      </c>
      <c r="M134">
        <f ca="1">IFERROR(VLOOKUP(C134,'raw data'!$AH$7:$AI$162,2,0),IF(TYPE(M133)=1,M133,0))</f>
        <v>212872</v>
      </c>
      <c r="N134">
        <f ca="1">IFERROR(VLOOKUP(C134,'raw data'!$AN$7:$AO$200,2,0),IF(TYPE(N133)=1,N133,0))</f>
        <v>118459</v>
      </c>
      <c r="O134">
        <f ca="1">IFERROR(VLOOKUP(C134,'raw data'!$AQ$7:$AR$254,2,0),IF(TYPE(O133)=1,O133,0))</f>
        <v>163686</v>
      </c>
      <c r="P134">
        <f ca="1">IFERROR(VLOOKUP(C134,'raw data'!$AT$7:$AU$183,2,0),IF(TYPE(P133)=1,P133,0))</f>
        <v>100582</v>
      </c>
      <c r="Q134">
        <f ca="1">IFERROR(VLOOKUP(C134,'raw data'!$AW$7:$AX$258,2,0),IF(TYPE(Q133)=1,Q133,0))</f>
        <v>103801</v>
      </c>
      <c r="R134">
        <f ca="1">IFERROR(VLOOKUP(C134,'raw data'!$AZ$7:$BA$258,2,0),IF(TYPE(R133)=1,R133,0))</f>
        <v>88814.3</v>
      </c>
      <c r="S134">
        <f ca="1">IFERROR(VLOOKUP(C134,'raw data'!$BC$7:$BD$145,2,0),IF(TYPE(S133)=1,S133,0))</f>
        <v>82335</v>
      </c>
      <c r="T134">
        <f ca="1">IFERROR(VLOOKUP(C134,'raw data'!$BI$7:$BJ$257,2,0),IF(TYPE(T133)=1,T133,0))</f>
        <v>72467</v>
      </c>
      <c r="U134">
        <f ca="1">IFERROR(VLOOKUP(C134,'raw data'!$BL$7:$BM$248,2,0),IF(TYPE(U133)=1,U133,0))</f>
        <v>73400</v>
      </c>
      <c r="V134">
        <f ca="1">IFERROR(VLOOKUP(C134,'raw data'!$BR$7:$BS$258,2,0),IF(TYPE(V133)=1,V133,0))</f>
        <v>47118.1</v>
      </c>
      <c r="W134">
        <f ca="1">IFERROR(VLOOKUP(C134,'raw data'!$BU$7:$BV$257,2,0),IF(TYPE(W133)=1,W133,0))</f>
        <v>50552.1</v>
      </c>
      <c r="X134">
        <f ca="1">IFERROR(VLOOKUP(C134,'raw data'!$BU$7:$BV$257,2,0),IF(TYPE(X133)=1,X133,0))</f>
        <v>50552.1</v>
      </c>
      <c r="Y134">
        <f ca="1">IFERROR(VLOOKUP(C134,'raw data'!$CD$7:$CE$258,2,0),IF(TYPE(Y133)=1,Y133,0))</f>
        <v>53184.1</v>
      </c>
    </row>
    <row r="135" spans="3:25">
      <c r="C135" s="2">
        <v>40602</v>
      </c>
      <c r="D135">
        <f>IFERROR(VLOOKUP(C135,'raw data'!$A$7:$B$201,2,0),IF(TYPE(D134)=1,D134,0))</f>
        <v>2991390</v>
      </c>
      <c r="E135">
        <f>IFERROR(VLOOKUP(C135,'raw data'!$D$7:$E$259,2,0),IF(TYPE(E134)=1,E134,0))</f>
        <v>1030543</v>
      </c>
      <c r="F135">
        <f>IFERROR(VLOOKUP(C135,'raw data'!$G$7:$H$166,2,0),IF(TYPE(F134)=1,F134,0))</f>
        <v>458045</v>
      </c>
      <c r="G135">
        <f>IFERROR(VLOOKUP(C135,'raw data'!$J$7:$K$258,2,0),IF(TYPE(G134)=1,G134,0))</f>
        <v>434941</v>
      </c>
      <c r="H135">
        <f>IFERROR(VLOOKUP(C135,'raw data'!$M$7:$N$211,2,0),IF(TYPE(H134)=1,H134,0))</f>
        <v>390690</v>
      </c>
      <c r="I135">
        <f ca="1">IFERROR(VLOOKUP(C135,'raw data'!$P$7:$Q$199,2,0),IF(TYPE(I134)=1,I134,0))</f>
        <v>297670</v>
      </c>
      <c r="J135">
        <f ca="1">IFERROR(VLOOKUP(C135,'raw data'!$S$7:$T$204,2,0),IF(TYPE(J134)=1,J134,0))</f>
        <v>307516</v>
      </c>
      <c r="K135">
        <f ca="1">IFERROR(VLOOKUP(C135,'raw data'!$V$7:$W$259,2,0),IF(TYPE(K134)=1,K134,0))</f>
        <v>272700</v>
      </c>
      <c r="L135">
        <f ca="1">IFERROR(VLOOKUP(C135,'raw data'!$Y$7:$Z$189,2,0),IF(TYPE(L134)=1,L134,0))</f>
        <v>1231413</v>
      </c>
      <c r="M135">
        <f ca="1">IFERROR(VLOOKUP(C135,'raw data'!$AH$7:$AI$162,2,0),IF(TYPE(M134)=1,M134,0))</f>
        <v>212676</v>
      </c>
      <c r="N135">
        <f ca="1">IFERROR(VLOOKUP(C135,'raw data'!$AN$7:$AO$200,2,0),IF(TYPE(N134)=1,N134,0))</f>
        <v>121754</v>
      </c>
      <c r="O135">
        <f ca="1">IFERROR(VLOOKUP(C135,'raw data'!$AQ$7:$AR$254,2,0),IF(TYPE(O134)=1,O134,0))</f>
        <v>164112</v>
      </c>
      <c r="P135">
        <f ca="1">IFERROR(VLOOKUP(C135,'raw data'!$AT$7:$AU$183,2,0),IF(TYPE(P134)=1,P134,0))</f>
        <v>100582</v>
      </c>
      <c r="Q135">
        <f ca="1">IFERROR(VLOOKUP(C135,'raw data'!$AW$7:$AX$258,2,0),IF(TYPE(Q134)=1,Q134,0))</f>
        <v>105462</v>
      </c>
      <c r="R135">
        <f ca="1">IFERROR(VLOOKUP(C135,'raw data'!$AZ$7:$BA$258,2,0),IF(TYPE(R134)=1,R134,0))</f>
        <v>96320</v>
      </c>
      <c r="S135">
        <f ca="1">IFERROR(VLOOKUP(C135,'raw data'!$BC$7:$BD$145,2,0),IF(TYPE(S134)=1,S134,0))</f>
        <v>82577</v>
      </c>
      <c r="T135">
        <f ca="1">IFERROR(VLOOKUP(C135,'raw data'!$BI$7:$BJ$257,2,0),IF(TYPE(T134)=1,T134,0))</f>
        <v>76283</v>
      </c>
      <c r="U135">
        <f ca="1">IFERROR(VLOOKUP(C135,'raw data'!$BL$7:$BM$248,2,0),IF(TYPE(U134)=1,U134,0))</f>
        <v>73800</v>
      </c>
      <c r="V135">
        <f ca="1">IFERROR(VLOOKUP(C135,'raw data'!$BR$7:$BS$258,2,0),IF(TYPE(V134)=1,V134,0))</f>
        <v>46703</v>
      </c>
      <c r="W135">
        <f ca="1">IFERROR(VLOOKUP(C135,'raw data'!$BU$7:$BV$257,2,0),IF(TYPE(W134)=1,W134,0))</f>
        <v>49016.5</v>
      </c>
      <c r="X135">
        <f ca="1">IFERROR(VLOOKUP(C135,'raw data'!$BU$7:$BV$257,2,0),IF(TYPE(X134)=1,X134,0))</f>
        <v>49016.5</v>
      </c>
      <c r="Y135">
        <f ca="1">IFERROR(VLOOKUP(C135,'raw data'!$CD$7:$CE$258,2,0),IF(TYPE(Y134)=1,Y134,0))</f>
        <v>53789.599999999999</v>
      </c>
    </row>
    <row r="136" spans="3:25">
      <c r="C136" s="2">
        <v>40633</v>
      </c>
      <c r="D136">
        <f>IFERROR(VLOOKUP(C136,'raw data'!$A$7:$B$201,2,0),IF(TYPE(D135)=1,D135,0))</f>
        <v>3044700</v>
      </c>
      <c r="E136">
        <f>IFERROR(VLOOKUP(C136,'raw data'!$D$7:$E$259,2,0),IF(TYPE(E135)=1,E135,0))</f>
        <v>1041409</v>
      </c>
      <c r="F136">
        <f>IFERROR(VLOOKUP(C136,'raw data'!$G$7:$H$166,2,0),IF(TYPE(F135)=1,F135,0))</f>
        <v>465455</v>
      </c>
      <c r="G136">
        <f>IFERROR(VLOOKUP(C136,'raw data'!$J$7:$K$258,2,0),IF(TYPE(G135)=1,G135,0))</f>
        <v>451535</v>
      </c>
      <c r="H136">
        <f>IFERROR(VLOOKUP(C136,'raw data'!$M$7:$N$211,2,0),IF(TYPE(H135)=1,H135,0))</f>
        <v>392630</v>
      </c>
      <c r="I136">
        <f ca="1">IFERROR(VLOOKUP(C136,'raw data'!$P$7:$Q$199,2,0),IF(TYPE(I135)=1,I135,0))</f>
        <v>298620</v>
      </c>
      <c r="J136">
        <f ca="1">IFERROR(VLOOKUP(C136,'raw data'!$S$7:$T$204,2,0),IF(TYPE(J135)=1,J135,0))</f>
        <v>317146</v>
      </c>
      <c r="K136">
        <f ca="1">IFERROR(VLOOKUP(C136,'raw data'!$V$7:$W$259,2,0),IF(TYPE(K135)=1,K135,0))</f>
        <v>272500</v>
      </c>
      <c r="L136">
        <f ca="1">IFERROR(VLOOKUP(C136,'raw data'!$Y$7:$Z$189,2,0),IF(TYPE(L135)=1,L135,0))</f>
        <v>1222062</v>
      </c>
      <c r="M136">
        <f ca="1">IFERROR(VLOOKUP(C136,'raw data'!$AH$7:$AI$162,2,0),IF(TYPE(M135)=1,M135,0))</f>
        <v>216490</v>
      </c>
      <c r="N136">
        <f ca="1">IFERROR(VLOOKUP(C136,'raw data'!$AN$7:$AO$200,2,0),IF(TYPE(N135)=1,N135,0))</f>
        <v>121885</v>
      </c>
      <c r="O136">
        <f ca="1">IFERROR(VLOOKUP(C136,'raw data'!$AQ$7:$AR$254,2,0),IF(TYPE(O135)=1,O135,0))</f>
        <v>167700</v>
      </c>
      <c r="P136">
        <f ca="1">IFERROR(VLOOKUP(C136,'raw data'!$AT$7:$AU$183,2,0),IF(TYPE(P135)=1,P135,0))</f>
        <v>100582</v>
      </c>
      <c r="Q136">
        <f ca="1">IFERROR(VLOOKUP(C136,'raw data'!$AW$7:$AX$258,2,0),IF(TYPE(Q135)=1,Q135,0))</f>
        <v>109407</v>
      </c>
      <c r="R136">
        <f ca="1">IFERROR(VLOOKUP(C136,'raw data'!$AZ$7:$BA$258,2,0),IF(TYPE(R135)=1,R135,0))</f>
        <v>99273.1</v>
      </c>
      <c r="S136">
        <f ca="1">IFERROR(VLOOKUP(C136,'raw data'!$BC$7:$BD$145,2,0),IF(TYPE(S135)=1,S135,0))</f>
        <v>86205</v>
      </c>
      <c r="T136">
        <f ca="1">IFERROR(VLOOKUP(C136,'raw data'!$BI$7:$BJ$257,2,0),IF(TYPE(T135)=1,T135,0))</f>
        <v>79572</v>
      </c>
      <c r="U136">
        <f ca="1">IFERROR(VLOOKUP(C136,'raw data'!$BL$7:$BM$248,2,0),IF(TYPE(U135)=1,U135,0))</f>
        <v>74500</v>
      </c>
      <c r="V136">
        <f ca="1">IFERROR(VLOOKUP(C136,'raw data'!$BR$7:$BS$258,2,0),IF(TYPE(V135)=1,V135,0))</f>
        <v>45621.1</v>
      </c>
      <c r="W136">
        <f ca="1">IFERROR(VLOOKUP(C136,'raw data'!$BU$7:$BV$257,2,0),IF(TYPE(W135)=1,W135,0))</f>
        <v>49700.1</v>
      </c>
      <c r="X136">
        <f ca="1">IFERROR(VLOOKUP(C136,'raw data'!$BU$7:$BV$257,2,0),IF(TYPE(X135)=1,X135,0))</f>
        <v>49700.1</v>
      </c>
      <c r="Y136">
        <f ca="1">IFERROR(VLOOKUP(C136,'raw data'!$CD$7:$CE$258,2,0),IF(TYPE(Y135)=1,Y135,0))</f>
        <v>53545.5</v>
      </c>
    </row>
    <row r="137" spans="3:25">
      <c r="C137" s="2">
        <v>40663</v>
      </c>
      <c r="D137">
        <f>IFERROR(VLOOKUP(C137,'raw data'!$A$7:$B$201,2,0),IF(TYPE(D136)=1,D136,0))</f>
        <v>3145840</v>
      </c>
      <c r="E137">
        <f>IFERROR(VLOOKUP(C137,'raw data'!$D$7:$E$259,2,0),IF(TYPE(E136)=1,E136,0))</f>
        <v>1057678</v>
      </c>
      <c r="F137">
        <f>IFERROR(VLOOKUP(C137,'raw data'!$G$7:$H$166,2,0),IF(TYPE(F136)=1,F136,0))</f>
        <v>465455</v>
      </c>
      <c r="G137">
        <f>IFERROR(VLOOKUP(C137,'raw data'!$J$7:$K$258,2,0),IF(TYPE(G136)=1,G136,0))</f>
        <v>458728</v>
      </c>
      <c r="H137">
        <f>IFERROR(VLOOKUP(C137,'raw data'!$M$7:$N$211,2,0),IF(TYPE(H136)=1,H136,0))</f>
        <v>399540</v>
      </c>
      <c r="I137">
        <f ca="1">IFERROR(VLOOKUP(C137,'raw data'!$P$7:$Q$199,2,0),IF(TYPE(I136)=1,I136,0))</f>
        <v>307200</v>
      </c>
      <c r="J137">
        <f ca="1">IFERROR(VLOOKUP(C137,'raw data'!$S$7:$T$204,2,0),IF(TYPE(J136)=1,J136,0))</f>
        <v>317146</v>
      </c>
      <c r="K137">
        <f ca="1">IFERROR(VLOOKUP(C137,'raw data'!$V$7:$W$259,2,0),IF(TYPE(K136)=1,K136,0))</f>
        <v>276900</v>
      </c>
      <c r="L137">
        <f ca="1">IFERROR(VLOOKUP(C137,'raw data'!$Y$7:$Z$189,2,0),IF(TYPE(L136)=1,L136,0))</f>
        <v>1222062</v>
      </c>
      <c r="M137">
        <f ca="1">IFERROR(VLOOKUP(C137,'raw data'!$AH$7:$AI$162,2,0),IF(TYPE(M136)=1,M136,0))</f>
        <v>210714</v>
      </c>
      <c r="N137">
        <f ca="1">IFERROR(VLOOKUP(C137,'raw data'!$AN$7:$AO$200,2,0),IF(TYPE(N136)=1,N136,0))</f>
        <v>121885</v>
      </c>
      <c r="O137">
        <f ca="1">IFERROR(VLOOKUP(C137,'raw data'!$AQ$7:$AR$254,2,0),IF(TYPE(O136)=1,O136,0))</f>
        <v>173632</v>
      </c>
      <c r="P137">
        <f ca="1">IFERROR(VLOOKUP(C137,'raw data'!$AT$7:$AU$183,2,0),IF(TYPE(P136)=1,P136,0))</f>
        <v>100582</v>
      </c>
      <c r="Q137">
        <f ca="1">IFERROR(VLOOKUP(C137,'raw data'!$AW$7:$AX$258,2,0),IF(TYPE(Q136)=1,Q136,0))</f>
        <v>125556</v>
      </c>
      <c r="R137">
        <f ca="1">IFERROR(VLOOKUP(C137,'raw data'!$AZ$7:$BA$258,2,0),IF(TYPE(R136)=1,R136,0))</f>
        <v>104229</v>
      </c>
      <c r="S137">
        <f ca="1">IFERROR(VLOOKUP(C137,'raw data'!$BC$7:$BD$145,2,0),IF(TYPE(S136)=1,S136,0))</f>
        <v>86205</v>
      </c>
      <c r="T137">
        <f ca="1">IFERROR(VLOOKUP(C137,'raw data'!$BI$7:$BJ$257,2,0),IF(TYPE(T136)=1,T136,0))</f>
        <v>83298</v>
      </c>
      <c r="U137">
        <f ca="1">IFERROR(VLOOKUP(C137,'raw data'!$BL$7:$BM$248,2,0),IF(TYPE(U136)=1,U136,0))</f>
        <v>77400</v>
      </c>
      <c r="V137">
        <f ca="1">IFERROR(VLOOKUP(C137,'raw data'!$BR$7:$BS$258,2,0),IF(TYPE(V136)=1,V136,0))</f>
        <v>45980.4</v>
      </c>
      <c r="W137">
        <f ca="1">IFERROR(VLOOKUP(C137,'raw data'!$BU$7:$BV$257,2,0),IF(TYPE(W136)=1,W136,0))</f>
        <v>54398.8</v>
      </c>
      <c r="X137">
        <f ca="1">IFERROR(VLOOKUP(C137,'raw data'!$BU$7:$BV$257,2,0),IF(TYPE(X136)=1,X136,0))</f>
        <v>54398.8</v>
      </c>
      <c r="Y137">
        <f ca="1">IFERROR(VLOOKUP(C137,'raw data'!$CD$7:$CE$258,2,0),IF(TYPE(Y136)=1,Y136,0))</f>
        <v>56967.3</v>
      </c>
    </row>
    <row r="138" spans="3:25">
      <c r="C138" s="2">
        <v>40694</v>
      </c>
      <c r="D138">
        <f>IFERROR(VLOOKUP(C138,'raw data'!$A$7:$B$201,2,0),IF(TYPE(D137)=1,D137,0))</f>
        <v>3166000</v>
      </c>
      <c r="E138">
        <f>IFERROR(VLOOKUP(C138,'raw data'!$D$7:$E$259,2,0),IF(TYPE(E137)=1,E137,0))</f>
        <v>1062256</v>
      </c>
      <c r="F138">
        <f>IFERROR(VLOOKUP(C138,'raw data'!$G$7:$H$166,2,0),IF(TYPE(F137)=1,F137,0))</f>
        <v>480142</v>
      </c>
      <c r="G138">
        <f>IFERROR(VLOOKUP(C138,'raw data'!$J$7:$K$258,2,0),IF(TYPE(G137)=1,G137,0))</f>
        <v>470922</v>
      </c>
      <c r="H138">
        <f>IFERROR(VLOOKUP(C138,'raw data'!$M$7:$N$211,2,0),IF(TYPE(H137)=1,H137,0))</f>
        <v>398680</v>
      </c>
      <c r="I138">
        <f ca="1">IFERROR(VLOOKUP(C138,'raw data'!$P$7:$Q$199,2,0),IF(TYPE(I137)=1,I137,0))</f>
        <v>305080</v>
      </c>
      <c r="J138">
        <f ca="1">IFERROR(VLOOKUP(C138,'raw data'!$S$7:$T$204,2,0),IF(TYPE(J137)=1,J137,0))</f>
        <v>333017</v>
      </c>
      <c r="K138">
        <f ca="1">IFERROR(VLOOKUP(C138,'raw data'!$V$7:$W$259,2,0),IF(TYPE(K137)=1,K137,0))</f>
        <v>275900</v>
      </c>
      <c r="L138">
        <f ca="1">IFERROR(VLOOKUP(C138,'raw data'!$Y$7:$Z$189,2,0),IF(TYPE(L137)=1,L137,0))</f>
        <v>1260784</v>
      </c>
      <c r="M138">
        <f ca="1">IFERROR(VLOOKUP(C138,'raw data'!$AH$7:$AI$162,2,0),IF(TYPE(M137)=1,M137,0))</f>
        <v>214019</v>
      </c>
      <c r="N138">
        <f ca="1">IFERROR(VLOOKUP(C138,'raw data'!$AN$7:$AO$200,2,0),IF(TYPE(N137)=1,N137,0))</f>
        <v>127982</v>
      </c>
      <c r="O138">
        <f ca="1">IFERROR(VLOOKUP(C138,'raw data'!$AQ$7:$AR$254,2,0),IF(TYPE(O137)=1,O137,0))</f>
        <v>172566</v>
      </c>
      <c r="P138">
        <f ca="1">IFERROR(VLOOKUP(C138,'raw data'!$AT$7:$AU$183,2,0),IF(TYPE(P137)=1,P137,0))</f>
        <v>100582</v>
      </c>
      <c r="Q138">
        <f ca="1">IFERROR(VLOOKUP(C138,'raw data'!$AW$7:$AX$258,2,0),IF(TYPE(Q137)=1,Q137,0))</f>
        <v>128295</v>
      </c>
      <c r="R138">
        <f ca="1">IFERROR(VLOOKUP(C138,'raw data'!$AZ$7:$BA$258,2,0),IF(TYPE(R137)=1,R137,0))</f>
        <v>99838.9</v>
      </c>
      <c r="S138">
        <f ca="1">IFERROR(VLOOKUP(C138,'raw data'!$BC$7:$BD$145,2,0),IF(TYPE(S137)=1,S137,0))</f>
        <v>91396</v>
      </c>
      <c r="T138">
        <f ca="1">IFERROR(VLOOKUP(C138,'raw data'!$BI$7:$BJ$257,2,0),IF(TYPE(T137)=1,T137,0))</f>
        <v>80846</v>
      </c>
      <c r="U138">
        <f ca="1">IFERROR(VLOOKUP(C138,'raw data'!$BL$7:$BM$248,2,0),IF(TYPE(U137)=1,U137,0))</f>
        <v>76800</v>
      </c>
      <c r="V138">
        <f ca="1">IFERROR(VLOOKUP(C138,'raw data'!$BR$7:$BS$258,2,0),IF(TYPE(V137)=1,V137,0))</f>
        <v>46122.3</v>
      </c>
      <c r="W138">
        <f ca="1">IFERROR(VLOOKUP(C138,'raw data'!$BU$7:$BV$257,2,0),IF(TYPE(W137)=1,W137,0))</f>
        <v>53281.9</v>
      </c>
      <c r="X138">
        <f ca="1">IFERROR(VLOOKUP(C138,'raw data'!$BU$7:$BV$257,2,0),IF(TYPE(X137)=1,X137,0))</f>
        <v>53281.9</v>
      </c>
      <c r="Y138">
        <f ca="1">IFERROR(VLOOKUP(C138,'raw data'!$CD$7:$CE$258,2,0),IF(TYPE(Y137)=1,Y137,0))</f>
        <v>55758.400000000001</v>
      </c>
    </row>
    <row r="139" spans="3:25">
      <c r="C139" s="2">
        <v>40724</v>
      </c>
      <c r="D139">
        <f>IFERROR(VLOOKUP(C139,'raw data'!$A$7:$B$201,2,0),IF(TYPE(D138)=1,D138,0))</f>
        <v>3197490</v>
      </c>
      <c r="E139">
        <f>IFERROR(VLOOKUP(C139,'raw data'!$D$7:$E$259,2,0),IF(TYPE(E138)=1,E138,0))</f>
        <v>1061455</v>
      </c>
      <c r="F139">
        <f>IFERROR(VLOOKUP(C139,'raw data'!$G$7:$H$166,2,0),IF(TYPE(F138)=1,F138,0))</f>
        <v>484015</v>
      </c>
      <c r="G139">
        <f>IFERROR(VLOOKUP(C139,'raw data'!$J$7:$K$258,2,0),IF(TYPE(G138)=1,G138,0))</f>
        <v>482083</v>
      </c>
      <c r="H139">
        <f>IFERROR(VLOOKUP(C139,'raw data'!$M$7:$N$211,2,0),IF(TYPE(H138)=1,H138,0))</f>
        <v>400330</v>
      </c>
      <c r="I139">
        <f ca="1">IFERROR(VLOOKUP(C139,'raw data'!$P$7:$Q$199,2,0),IF(TYPE(I138)=1,I138,0))</f>
        <v>304480</v>
      </c>
      <c r="J139">
        <f ca="1">IFERROR(VLOOKUP(C139,'raw data'!$S$7:$T$204,2,0),IF(TYPE(J138)=1,J138,0))</f>
        <v>335775</v>
      </c>
      <c r="K139">
        <f ca="1">IFERROR(VLOOKUP(C139,'raw data'!$V$7:$W$259,2,0),IF(TYPE(K138)=1,K138,0))</f>
        <v>277200</v>
      </c>
      <c r="L139">
        <f ca="1">IFERROR(VLOOKUP(C139,'raw data'!$Y$7:$Z$189,2,0),IF(TYPE(L138)=1,L138,0))</f>
        <v>1245256</v>
      </c>
      <c r="M139">
        <f ca="1">IFERROR(VLOOKUP(C139,'raw data'!$AH$7:$AI$162,2,0),IF(TYPE(M138)=1,M138,0))</f>
        <v>211675</v>
      </c>
      <c r="N139">
        <f ca="1">IFERROR(VLOOKUP(C139,'raw data'!$AN$7:$AO$200,2,0),IF(TYPE(N138)=1,N138,0))</f>
        <v>129566</v>
      </c>
      <c r="O139">
        <f ca="1">IFERROR(VLOOKUP(C139,'raw data'!$AQ$7:$AR$254,2,0),IF(TYPE(O138)=1,O138,0))</f>
        <v>173910</v>
      </c>
      <c r="P139">
        <f ca="1">IFERROR(VLOOKUP(C139,'raw data'!$AT$7:$AU$183,2,0),IF(TYPE(P138)=1,P138,0))</f>
        <v>100582</v>
      </c>
      <c r="Q139">
        <f ca="1">IFERROR(VLOOKUP(C139,'raw data'!$AW$7:$AX$258,2,0),IF(TYPE(Q138)=1,Q138,0))</f>
        <v>129760</v>
      </c>
      <c r="R139">
        <f ca="1">IFERROR(VLOOKUP(C139,'raw data'!$AZ$7:$BA$258,2,0),IF(TYPE(R138)=1,R138,0))</f>
        <v>101480</v>
      </c>
      <c r="S139">
        <f ca="1">IFERROR(VLOOKUP(C139,'raw data'!$BC$7:$BD$145,2,0),IF(TYPE(S138)=1,S138,0))</f>
        <v>92745</v>
      </c>
      <c r="T139">
        <f ca="1">IFERROR(VLOOKUP(C139,'raw data'!$BI$7:$BJ$257,2,0),IF(TYPE(T138)=1,T138,0))</f>
        <v>81766</v>
      </c>
      <c r="U139">
        <f ca="1">IFERROR(VLOOKUP(C139,'raw data'!$BL$7:$BM$248,2,0),IF(TYPE(U138)=1,U138,0))</f>
        <v>77400</v>
      </c>
      <c r="V139">
        <f ca="1">IFERROR(VLOOKUP(C139,'raw data'!$BR$7:$BS$258,2,0),IF(TYPE(V138)=1,V138,0))</f>
        <v>45761.2</v>
      </c>
      <c r="W139">
        <f ca="1">IFERROR(VLOOKUP(C139,'raw data'!$BU$7:$BV$257,2,0),IF(TYPE(W138)=1,W138,0))</f>
        <v>48639.8</v>
      </c>
      <c r="X139">
        <f ca="1">IFERROR(VLOOKUP(C139,'raw data'!$BU$7:$BV$257,2,0),IF(TYPE(X138)=1,X138,0))</f>
        <v>48639.8</v>
      </c>
      <c r="Y139">
        <f ca="1">IFERROR(VLOOKUP(C139,'raw data'!$CD$7:$CE$258,2,0),IF(TYPE(Y138)=1,Y138,0))</f>
        <v>57621.4</v>
      </c>
    </row>
    <row r="140" spans="3:25">
      <c r="C140" s="2">
        <v>40755</v>
      </c>
      <c r="D140">
        <f>IFERROR(VLOOKUP(C140,'raw data'!$A$7:$B$201,2,0),IF(TYPE(D139)=1,D139,0))</f>
        <v>3245280</v>
      </c>
      <c r="E140">
        <f>IFERROR(VLOOKUP(C140,'raw data'!$D$7:$E$259,2,0),IF(TYPE(E139)=1,E139,0))</f>
        <v>1071531</v>
      </c>
      <c r="F140">
        <f>IFERROR(VLOOKUP(C140,'raw data'!$G$7:$H$166,2,0),IF(TYPE(F139)=1,F139,0))</f>
        <v>484015</v>
      </c>
      <c r="G140">
        <f>IFERROR(VLOOKUP(C140,'raw data'!$J$7:$K$258,2,0),IF(TYPE(G139)=1,G139,0))</f>
        <v>490377</v>
      </c>
      <c r="H140">
        <f>IFERROR(VLOOKUP(C140,'raw data'!$M$7:$N$211,2,0),IF(TYPE(H139)=1,H139,0))</f>
        <v>400770</v>
      </c>
      <c r="I140">
        <f ca="1">IFERROR(VLOOKUP(C140,'raw data'!$P$7:$Q$199,2,0),IF(TYPE(I139)=1,I139,0))</f>
        <v>311030</v>
      </c>
      <c r="J140">
        <f ca="1">IFERROR(VLOOKUP(C140,'raw data'!$S$7:$T$204,2,0),IF(TYPE(J139)=1,J139,0))</f>
        <v>335775</v>
      </c>
      <c r="K140">
        <f ca="1">IFERROR(VLOOKUP(C140,'raw data'!$V$7:$W$259,2,0),IF(TYPE(K139)=1,K139,0))</f>
        <v>278800</v>
      </c>
      <c r="L140">
        <f ca="1">IFERROR(VLOOKUP(C140,'raw data'!$Y$7:$Z$189,2,0),IF(TYPE(L139)=1,L139,0))</f>
        <v>1245256</v>
      </c>
      <c r="M140">
        <f ca="1">IFERROR(VLOOKUP(C140,'raw data'!$AH$7:$AI$162,2,0),IF(TYPE(M139)=1,M139,0))</f>
        <v>213529</v>
      </c>
      <c r="N140">
        <f ca="1">IFERROR(VLOOKUP(C140,'raw data'!$AN$7:$AO$200,2,0),IF(TYPE(N139)=1,N139,0))</f>
        <v>129566</v>
      </c>
      <c r="O140">
        <f ca="1">IFERROR(VLOOKUP(C140,'raw data'!$AQ$7:$AR$254,2,0),IF(TYPE(O139)=1,O139,0))</f>
        <v>175854</v>
      </c>
      <c r="P140">
        <f ca="1">IFERROR(VLOOKUP(C140,'raw data'!$AT$7:$AU$183,2,0),IF(TYPE(P139)=1,P139,0))</f>
        <v>100582</v>
      </c>
      <c r="Q140">
        <f ca="1">IFERROR(VLOOKUP(C140,'raw data'!$AW$7:$AX$258,2,0),IF(TYPE(Q139)=1,Q139,0))</f>
        <v>130817</v>
      </c>
      <c r="R140">
        <f ca="1">IFERROR(VLOOKUP(C140,'raw data'!$AZ$7:$BA$258,2,0),IF(TYPE(R139)=1,R139,0))</f>
        <v>98625.8</v>
      </c>
      <c r="S140">
        <f ca="1">IFERROR(VLOOKUP(C140,'raw data'!$BC$7:$BD$145,2,0),IF(TYPE(S139)=1,S139,0))</f>
        <v>92745</v>
      </c>
      <c r="T140">
        <f ca="1">IFERROR(VLOOKUP(C140,'raw data'!$BI$7:$BJ$257,2,0),IF(TYPE(T139)=1,T139,0))</f>
        <v>80847</v>
      </c>
      <c r="U140">
        <f ca="1">IFERROR(VLOOKUP(C140,'raw data'!$BL$7:$BM$248,2,0),IF(TYPE(U139)=1,U139,0))</f>
        <v>77900</v>
      </c>
      <c r="V140">
        <f ca="1">IFERROR(VLOOKUP(C140,'raw data'!$BR$7:$BS$258,2,0),IF(TYPE(V139)=1,V139,0))</f>
        <v>45773.3</v>
      </c>
      <c r="W140">
        <f ca="1">IFERROR(VLOOKUP(C140,'raw data'!$BU$7:$BV$257,2,0),IF(TYPE(W139)=1,W139,0))</f>
        <v>47298.6</v>
      </c>
      <c r="X140">
        <f ca="1">IFERROR(VLOOKUP(C140,'raw data'!$BU$7:$BV$257,2,0),IF(TYPE(X139)=1,X139,0))</f>
        <v>47298.6</v>
      </c>
      <c r="Y140">
        <f ca="1">IFERROR(VLOOKUP(C140,'raw data'!$CD$7:$CE$258,2,0),IF(TYPE(Y139)=1,Y139,0))</f>
        <v>58641.599999999999</v>
      </c>
    </row>
    <row r="141" spans="3:25">
      <c r="C141" s="2">
        <v>40786</v>
      </c>
      <c r="D141">
        <f>IFERROR(VLOOKUP(C141,'raw data'!$A$7:$B$201,2,0),IF(TYPE(D140)=1,D140,0))</f>
        <v>3262500</v>
      </c>
      <c r="E141">
        <f>IFERROR(VLOOKUP(C141,'raw data'!$D$7:$E$259,2,0),IF(TYPE(E140)=1,E140,0))</f>
        <v>1135186</v>
      </c>
      <c r="F141">
        <f>IFERROR(VLOOKUP(C141,'raw data'!$G$7:$H$166,2,0),IF(TYPE(F140)=1,F140,0))</f>
        <v>496367</v>
      </c>
      <c r="G141">
        <f>IFERROR(VLOOKUP(C141,'raw data'!$J$7:$K$258,2,0),IF(TYPE(G140)=1,G140,0))</f>
        <v>490943</v>
      </c>
      <c r="H141">
        <f>IFERROR(VLOOKUP(C141,'raw data'!$M$7:$N$211,2,0),IF(TYPE(H140)=1,H140,0))</f>
        <v>400290</v>
      </c>
      <c r="I141">
        <f ca="1">IFERROR(VLOOKUP(C141,'raw data'!$P$7:$Q$199,2,0),IF(TYPE(I140)=1,I140,0))</f>
        <v>312190</v>
      </c>
      <c r="J141">
        <f ca="1">IFERROR(VLOOKUP(C141,'raw data'!$S$7:$T$204,2,0),IF(TYPE(J140)=1,J140,0))</f>
        <v>353397</v>
      </c>
      <c r="K141">
        <f ca="1">IFERROR(VLOOKUP(C141,'raw data'!$V$7:$W$259,2,0),IF(TYPE(K140)=1,K140,0))</f>
        <v>279400</v>
      </c>
      <c r="L141">
        <f ca="1">IFERROR(VLOOKUP(C141,'raw data'!$Y$7:$Z$189,2,0),IF(TYPE(L140)=1,L140,0))</f>
        <v>1317927</v>
      </c>
      <c r="M141">
        <f ca="1">IFERROR(VLOOKUP(C141,'raw data'!$AH$7:$AI$162,2,0),IF(TYPE(M140)=1,M140,0))</f>
        <v>210761</v>
      </c>
      <c r="N141">
        <f ca="1">IFERROR(VLOOKUP(C141,'raw data'!$AN$7:$AO$200,2,0),IF(TYPE(N140)=1,N140,0))</f>
        <v>136820</v>
      </c>
      <c r="O141">
        <f ca="1">IFERROR(VLOOKUP(C141,'raw data'!$AQ$7:$AR$254,2,0),IF(TYPE(O140)=1,O140,0))</f>
        <v>178295</v>
      </c>
      <c r="P141">
        <f ca="1">IFERROR(VLOOKUP(C141,'raw data'!$AT$7:$AU$183,2,0),IF(TYPE(P140)=1,P140,0))</f>
        <v>100582</v>
      </c>
      <c r="Q141">
        <f ca="1">IFERROR(VLOOKUP(C141,'raw data'!$AW$7:$AX$258,2,0),IF(TYPE(Q140)=1,Q140,0))</f>
        <v>131658</v>
      </c>
      <c r="R141">
        <f ca="1">IFERROR(VLOOKUP(C141,'raw data'!$AZ$7:$BA$258,2,0),IF(TYPE(R140)=1,R140,0))</f>
        <v>98231.3</v>
      </c>
      <c r="S141">
        <f ca="1">IFERROR(VLOOKUP(C141,'raw data'!$BC$7:$BD$145,2,0),IF(TYPE(S140)=1,S140,0))</f>
        <v>88788</v>
      </c>
      <c r="T141">
        <f ca="1">IFERROR(VLOOKUP(C141,'raw data'!$BI$7:$BJ$257,2,0),IF(TYPE(T140)=1,T140,0))</f>
        <v>85785</v>
      </c>
      <c r="U141">
        <f ca="1">IFERROR(VLOOKUP(C141,'raw data'!$BL$7:$BM$248,2,0),IF(TYPE(U140)=1,U140,0))</f>
        <v>78100</v>
      </c>
      <c r="V141">
        <f ca="1">IFERROR(VLOOKUP(C141,'raw data'!$BR$7:$BS$258,2,0),IF(TYPE(V140)=1,V140,0))</f>
        <v>43503.8</v>
      </c>
      <c r="W141">
        <f ca="1">IFERROR(VLOOKUP(C141,'raw data'!$BU$7:$BV$257,2,0),IF(TYPE(W140)=1,W140,0))</f>
        <v>47904.5</v>
      </c>
      <c r="X141">
        <f ca="1">IFERROR(VLOOKUP(C141,'raw data'!$BU$7:$BV$257,2,0),IF(TYPE(X140)=1,X140,0))</f>
        <v>47904.5</v>
      </c>
      <c r="Y141">
        <f ca="1">IFERROR(VLOOKUP(C141,'raw data'!$CD$7:$CE$258,2,0),IF(TYPE(Y140)=1,Y140,0))</f>
        <v>59838.7</v>
      </c>
    </row>
    <row r="142" spans="3:25">
      <c r="C142" s="2">
        <v>40816</v>
      </c>
      <c r="D142">
        <f>IFERROR(VLOOKUP(C142,'raw data'!$A$7:$B$201,2,0),IF(TYPE(D141)=1,D141,0))</f>
        <v>3201680</v>
      </c>
      <c r="E142">
        <f>IFERROR(VLOOKUP(C142,'raw data'!$D$7:$E$259,2,0),IF(TYPE(E141)=1,E141,0))</f>
        <v>1122922</v>
      </c>
      <c r="F142">
        <f>IFERROR(VLOOKUP(C142,'raw data'!$G$7:$H$166,2,0),IF(TYPE(F141)=1,F141,0))</f>
        <v>472496</v>
      </c>
      <c r="G142">
        <f>IFERROR(VLOOKUP(C142,'raw data'!$J$7:$K$258,2,0),IF(TYPE(G141)=1,G141,0))</f>
        <v>508077</v>
      </c>
      <c r="H142">
        <f>IFERROR(VLOOKUP(C142,'raw data'!$M$7:$N$211,2,0),IF(TYPE(H141)=1,H141,0))</f>
        <v>389170</v>
      </c>
      <c r="I142">
        <f ca="1">IFERROR(VLOOKUP(C142,'raw data'!$P$7:$Q$199,2,0),IF(TYPE(I141)=1,I141,0))</f>
        <v>303380</v>
      </c>
      <c r="J142">
        <f ca="1">IFERROR(VLOOKUP(C142,'raw data'!$S$7:$T$204,2,0),IF(TYPE(J141)=1,J141,0))</f>
        <v>349708</v>
      </c>
      <c r="K142">
        <f ca="1">IFERROR(VLOOKUP(C142,'raw data'!$V$7:$W$259,2,0),IF(TYPE(K141)=1,K141,0))</f>
        <v>277700</v>
      </c>
      <c r="L142">
        <f ca="1">IFERROR(VLOOKUP(C142,'raw data'!$Y$7:$Z$189,2,0),IF(TYPE(L141)=1,L141,0))</f>
        <v>1348996</v>
      </c>
      <c r="M142">
        <f ca="1">IFERROR(VLOOKUP(C142,'raw data'!$AH$7:$AI$162,2,0),IF(TYPE(M141)=1,M141,0))</f>
        <v>204343</v>
      </c>
      <c r="N142">
        <f ca="1">IFERROR(VLOOKUP(C142,'raw data'!$AN$7:$AO$200,2,0),IF(TYPE(N141)=1,N141,0))</f>
        <v>137962</v>
      </c>
      <c r="O142">
        <f ca="1">IFERROR(VLOOKUP(C142,'raw data'!$AQ$7:$AR$254,2,0),IF(TYPE(O141)=1,O141,0))</f>
        <v>174344</v>
      </c>
      <c r="P142">
        <f ca="1">IFERROR(VLOOKUP(C142,'raw data'!$AT$7:$AU$183,2,0),IF(TYPE(P141)=1,P141,0))</f>
        <v>100582</v>
      </c>
      <c r="Q142">
        <f ca="1">IFERROR(VLOOKUP(C142,'raw data'!$AW$7:$AX$258,2,0),IF(TYPE(Q141)=1,Q141,0))</f>
        <v>126267</v>
      </c>
      <c r="R142">
        <f ca="1">IFERROR(VLOOKUP(C142,'raw data'!$AZ$7:$BA$258,2,0),IF(TYPE(R141)=1,R141,0))</f>
        <v>92323.3</v>
      </c>
      <c r="S142">
        <f ca="1">IFERROR(VLOOKUP(C142,'raw data'!$BC$7:$BD$145,2,0),IF(TYPE(S141)=1,S141,0))</f>
        <v>87537</v>
      </c>
      <c r="T142">
        <f ca="1">IFERROR(VLOOKUP(C142,'raw data'!$BI$7:$BJ$257,2,0),IF(TYPE(T141)=1,T141,0))</f>
        <v>82728</v>
      </c>
      <c r="U142">
        <f ca="1">IFERROR(VLOOKUP(C142,'raw data'!$BL$7:$BM$248,2,0),IF(TYPE(U141)=1,U141,0))</f>
        <v>76300</v>
      </c>
      <c r="V142">
        <f ca="1">IFERROR(VLOOKUP(C142,'raw data'!$BR$7:$BS$258,2,0),IF(TYPE(V141)=1,V141,0))</f>
        <v>42160.7</v>
      </c>
      <c r="W142">
        <f ca="1">IFERROR(VLOOKUP(C142,'raw data'!$BU$7:$BV$257,2,0),IF(TYPE(W141)=1,W141,0))</f>
        <v>42125</v>
      </c>
      <c r="X142">
        <f ca="1">IFERROR(VLOOKUP(C142,'raw data'!$BU$7:$BV$257,2,0),IF(TYPE(X141)=1,X141,0))</f>
        <v>42125</v>
      </c>
      <c r="Y142">
        <f ca="1">IFERROR(VLOOKUP(C142,'raw data'!$CD$7:$CE$258,2,0),IF(TYPE(Y141)=1,Y141,0))</f>
        <v>56588.3</v>
      </c>
    </row>
    <row r="143" spans="3:25">
      <c r="C143" s="2">
        <v>40847</v>
      </c>
      <c r="D143">
        <f>IFERROR(VLOOKUP(C143,'raw data'!$A$7:$B$201,2,0),IF(TYPE(D142)=1,D142,0))</f>
        <v>3273800</v>
      </c>
      <c r="E143">
        <f>IFERROR(VLOOKUP(C143,'raw data'!$D$7:$E$259,2,0),IF(TYPE(E142)=1,E142,0))</f>
        <v>1129114</v>
      </c>
      <c r="F143">
        <f>IFERROR(VLOOKUP(C143,'raw data'!$G$7:$H$166,2,0),IF(TYPE(F142)=1,F142,0))</f>
        <v>472496</v>
      </c>
      <c r="G143">
        <f>IFERROR(VLOOKUP(C143,'raw data'!$J$7:$K$258,2,0),IF(TYPE(G142)=1,G142,0))</f>
        <v>509542</v>
      </c>
      <c r="H143">
        <f>IFERROR(VLOOKUP(C143,'raw data'!$M$7:$N$211,2,0),IF(TYPE(H142)=1,H142,0))</f>
        <v>393330</v>
      </c>
      <c r="I143">
        <f ca="1">IFERROR(VLOOKUP(C143,'raw data'!$P$7:$Q$199,2,0),IF(TYPE(I142)=1,I142,0))</f>
        <v>310980</v>
      </c>
      <c r="J143">
        <f ca="1">IFERROR(VLOOKUP(C143,'raw data'!$S$7:$T$204,2,0),IF(TYPE(J142)=1,J142,0))</f>
        <v>352928</v>
      </c>
      <c r="K143">
        <f ca="1">IFERROR(VLOOKUP(C143,'raw data'!$V$7:$W$259,2,0),IF(TYPE(K142)=1,K142,0))</f>
        <v>281700</v>
      </c>
      <c r="L143">
        <f ca="1">IFERROR(VLOOKUP(C143,'raw data'!$Y$7:$Z$189,2,0),IF(TYPE(L142)=1,L142,0))</f>
        <v>1388659</v>
      </c>
      <c r="M143">
        <f ca="1">IFERROR(VLOOKUP(C143,'raw data'!$AH$7:$AI$162,2,0),IF(TYPE(M142)=1,M142,0))</f>
        <v>206633</v>
      </c>
      <c r="N143">
        <f ca="1">IFERROR(VLOOKUP(C143,'raw data'!$AN$7:$AO$200,2,0),IF(TYPE(N142)=1,N142,0))</f>
        <v>140487</v>
      </c>
      <c r="O143">
        <f ca="1">IFERROR(VLOOKUP(C143,'raw data'!$AQ$7:$AR$254,2,0),IF(TYPE(O142)=1,O142,0))</f>
        <v>178526</v>
      </c>
      <c r="P143">
        <f ca="1">IFERROR(VLOOKUP(C143,'raw data'!$AT$7:$AU$183,2,0),IF(TYPE(P142)=1,P142,0))</f>
        <v>100582</v>
      </c>
      <c r="Q143">
        <f ca="1">IFERROR(VLOOKUP(C143,'raw data'!$AW$7:$AX$258,2,0),IF(TYPE(Q142)=1,Q142,0))</f>
        <v>130073</v>
      </c>
      <c r="R143">
        <f ca="1">IFERROR(VLOOKUP(C143,'raw data'!$AZ$7:$BA$258,2,0),IF(TYPE(R142)=1,R142,0))</f>
        <v>94335.6</v>
      </c>
      <c r="S143">
        <f ca="1">IFERROR(VLOOKUP(C143,'raw data'!$BC$7:$BD$145,2,0),IF(TYPE(S142)=1,S142,0))</f>
        <v>84433</v>
      </c>
      <c r="T143">
        <f ca="1">IFERROR(VLOOKUP(C143,'raw data'!$BI$7:$BJ$257,2,0),IF(TYPE(T142)=1,T142,0))</f>
        <v>85788</v>
      </c>
      <c r="U143">
        <f ca="1">IFERROR(VLOOKUP(C143,'raw data'!$BL$7:$BM$248,2,0),IF(TYPE(U142)=1,U142,0))</f>
        <v>76900</v>
      </c>
      <c r="V143">
        <f ca="1">IFERROR(VLOOKUP(C143,'raw data'!$BR$7:$BS$258,2,0),IF(TYPE(V142)=1,V142,0))</f>
        <v>40839.199999999997</v>
      </c>
      <c r="W143">
        <f ca="1">IFERROR(VLOOKUP(C143,'raw data'!$BU$7:$BV$257,2,0),IF(TYPE(W142)=1,W142,0))</f>
        <v>46711.6</v>
      </c>
      <c r="X143">
        <f ca="1">IFERROR(VLOOKUP(C143,'raw data'!$BU$7:$BV$257,2,0),IF(TYPE(X142)=1,X142,0))</f>
        <v>46711.6</v>
      </c>
      <c r="Y143">
        <f ca="1">IFERROR(VLOOKUP(C143,'raw data'!$CD$7:$CE$258,2,0),IF(TYPE(Y142)=1,Y142,0))</f>
        <v>57779.5</v>
      </c>
    </row>
    <row r="144" spans="3:25">
      <c r="C144" s="2">
        <v>40877</v>
      </c>
      <c r="D144">
        <f>IFERROR(VLOOKUP(C144,'raw data'!$A$7:$B$201,2,0),IF(TYPE(D143)=1,D143,0))</f>
        <v>3220910</v>
      </c>
      <c r="E144">
        <f>IFERROR(VLOOKUP(C144,'raw data'!$D$7:$E$259,2,0),IF(TYPE(E143)=1,E143,0))</f>
        <v>1224805</v>
      </c>
      <c r="F144">
        <f>IFERROR(VLOOKUP(C144,'raw data'!$G$7:$H$166,2,0),IF(TYPE(F143)=1,F143,0))</f>
        <v>472496</v>
      </c>
      <c r="G144">
        <f>IFERROR(VLOOKUP(C144,'raw data'!$J$7:$K$258,2,0),IF(TYPE(G143)=1,G143,0))</f>
        <v>516442</v>
      </c>
      <c r="H144">
        <f>IFERROR(VLOOKUP(C144,'raw data'!$M$7:$N$211,2,0),IF(TYPE(H143)=1,H143,0))</f>
        <v>387970</v>
      </c>
      <c r="I144">
        <f ca="1">IFERROR(VLOOKUP(C144,'raw data'!$P$7:$Q$199,2,0),IF(TYPE(I143)=1,I143,0))</f>
        <v>308630</v>
      </c>
      <c r="J144">
        <f ca="1">IFERROR(VLOOKUP(C144,'raw data'!$S$7:$T$204,2,0),IF(TYPE(J143)=1,J143,0))</f>
        <v>352073</v>
      </c>
      <c r="K144">
        <f ca="1">IFERROR(VLOOKUP(C144,'raw data'!$V$7:$W$259,2,0),IF(TYPE(K143)=1,K143,0))</f>
        <v>282500</v>
      </c>
      <c r="L144">
        <f ca="1">IFERROR(VLOOKUP(C144,'raw data'!$Y$7:$Z$189,2,0),IF(TYPE(L143)=1,L143,0))</f>
        <v>1410555</v>
      </c>
      <c r="M144">
        <f ca="1">IFERROR(VLOOKUP(C144,'raw data'!$AH$7:$AI$162,2,0),IF(TYPE(M143)=1,M143,0))</f>
        <v>205576</v>
      </c>
      <c r="N144">
        <f ca="1">IFERROR(VLOOKUP(C144,'raw data'!$AN$7:$AO$200,2,0),IF(TYPE(N143)=1,N143,0))</f>
        <v>139612</v>
      </c>
      <c r="O144">
        <f ca="1">IFERROR(VLOOKUP(C144,'raw data'!$AQ$7:$AR$254,2,0),IF(TYPE(O143)=1,O143,0))</f>
        <v>178526</v>
      </c>
      <c r="P144">
        <f ca="1">IFERROR(VLOOKUP(C144,'raw data'!$AT$7:$AU$183,2,0),IF(TYPE(P143)=1,P143,0))</f>
        <v>100582</v>
      </c>
      <c r="Q144">
        <f ca="1">IFERROR(VLOOKUP(C144,'raw data'!$AW$7:$AX$258,2,0),IF(TYPE(Q143)=1,Q143,0))</f>
        <v>130072</v>
      </c>
      <c r="R144">
        <f ca="1">IFERROR(VLOOKUP(C144,'raw data'!$AZ$7:$BA$258,2,0),IF(TYPE(R143)=1,R143,0))</f>
        <v>90417.3</v>
      </c>
      <c r="S144">
        <f ca="1">IFERROR(VLOOKUP(C144,'raw data'!$BC$7:$BD$145,2,0),IF(TYPE(S143)=1,S143,0))</f>
        <v>86166</v>
      </c>
      <c r="T144">
        <f ca="1">IFERROR(VLOOKUP(C144,'raw data'!$BI$7:$BJ$257,2,0),IF(TYPE(T143)=1,T143,0))</f>
        <v>78246</v>
      </c>
      <c r="U144">
        <f ca="1">IFERROR(VLOOKUP(C144,'raw data'!$BL$7:$BM$248,2,0),IF(TYPE(U143)=1,U143,0))</f>
        <v>75200</v>
      </c>
      <c r="V144">
        <f ca="1">IFERROR(VLOOKUP(C144,'raw data'!$BR$7:$BS$258,2,0),IF(TYPE(V143)=1,V143,0))</f>
        <v>39396.6</v>
      </c>
      <c r="W144">
        <f ca="1">IFERROR(VLOOKUP(C144,'raw data'!$BU$7:$BV$257,2,0),IF(TYPE(W143)=1,W143,0))</f>
        <v>42504.4</v>
      </c>
      <c r="X144">
        <f ca="1">IFERROR(VLOOKUP(C144,'raw data'!$BU$7:$BV$257,2,0),IF(TYPE(X143)=1,X143,0))</f>
        <v>42504.4</v>
      </c>
      <c r="Y144">
        <f ca="1">IFERROR(VLOOKUP(C144,'raw data'!$CD$7:$CE$258,2,0),IF(TYPE(Y143)=1,Y143,0))</f>
        <v>56956.2</v>
      </c>
    </row>
    <row r="145" spans="2:25">
      <c r="C145" s="2">
        <v>40908</v>
      </c>
      <c r="D145">
        <f>IFERROR(VLOOKUP(C145,'raw data'!$A$7:$B$201,2,0),IF(TYPE(D144)=1,D144,0))</f>
        <v>3181150</v>
      </c>
      <c r="E145">
        <f>IFERROR(VLOOKUP(C145,'raw data'!$D$7:$E$259,2,0),IF(TYPE(E144)=1,E144,0))</f>
        <v>1220785</v>
      </c>
      <c r="F145">
        <f>IFERROR(VLOOKUP(C145,'raw data'!$G$7:$H$166,2,0),IF(TYPE(F144)=1,F144,0))</f>
        <v>472496</v>
      </c>
      <c r="G145">
        <f>IFERROR(VLOOKUP(C145,'raw data'!$J$7:$K$258,2,0),IF(TYPE(G144)=1,G144,0))</f>
        <v>536229</v>
      </c>
      <c r="H145">
        <f>IFERROR(VLOOKUP(C145,'raw data'!$M$7:$N$211,2,0),IF(TYPE(H144)=1,H144,0))</f>
        <v>385540</v>
      </c>
      <c r="I145">
        <f ca="1">IFERROR(VLOOKUP(C145,'raw data'!$P$7:$Q$199,2,0),IF(TYPE(I144)=1,I144,0))</f>
        <v>306400</v>
      </c>
      <c r="J145">
        <f ca="1">IFERROR(VLOOKUP(C145,'raw data'!$S$7:$T$204,2,0),IF(TYPE(J144)=1,J144,0))</f>
        <v>352073</v>
      </c>
      <c r="K145">
        <f ca="1">IFERROR(VLOOKUP(C145,'raw data'!$V$7:$W$259,2,0),IF(TYPE(K144)=1,K144,0))</f>
        <v>285400</v>
      </c>
      <c r="L145">
        <f ca="1">IFERROR(VLOOKUP(C145,'raw data'!$Y$7:$Z$189,2,0),IF(TYPE(L144)=1,L144,0))</f>
        <v>1410555</v>
      </c>
      <c r="M145">
        <f ca="1">IFERROR(VLOOKUP(C145,'raw data'!$AH$7:$AI$162,2,0),IF(TYPE(M144)=1,M144,0))</f>
        <v>208159</v>
      </c>
      <c r="N145">
        <f ca="1">IFERROR(VLOOKUP(C145,'raw data'!$AN$7:$AO$200,2,0),IF(TYPE(N144)=1,N144,0))</f>
        <v>139612</v>
      </c>
      <c r="O145">
        <f ca="1">IFERROR(VLOOKUP(C145,'raw data'!$AQ$7:$AR$254,2,0),IF(TYPE(O144)=1,O144,0))</f>
        <v>178526</v>
      </c>
      <c r="P145">
        <f ca="1">IFERROR(VLOOKUP(C145,'raw data'!$AT$7:$AU$183,2,0),IF(TYPE(P144)=1,P144,0))</f>
        <v>100582</v>
      </c>
      <c r="Q145">
        <f ca="1">IFERROR(VLOOKUP(C145,'raw data'!$AW$7:$AX$258,2,0),IF(TYPE(Q144)=1,Q144,0))</f>
        <v>128987</v>
      </c>
      <c r="R145">
        <f ca="1">IFERROR(VLOOKUP(C145,'raw data'!$AZ$7:$BA$258,2,0),IF(TYPE(R144)=1,R144,0))</f>
        <v>89688.1</v>
      </c>
      <c r="S145">
        <f ca="1">IFERROR(VLOOKUP(C145,'raw data'!$BC$7:$BD$145,2,0),IF(TYPE(S144)=1,S144,0))</f>
        <v>86166</v>
      </c>
      <c r="T145">
        <f ca="1">IFERROR(VLOOKUP(C145,'raw data'!$BI$7:$BJ$257,2,0),IF(TYPE(T144)=1,T144,0))</f>
        <v>78246</v>
      </c>
      <c r="U145">
        <f ca="1">IFERROR(VLOOKUP(C145,'raw data'!$BL$7:$BM$248,2,0),IF(TYPE(U144)=1,U144,0))</f>
        <v>74900</v>
      </c>
      <c r="V145">
        <f ca="1">IFERROR(VLOOKUP(C145,'raw data'!$BR$7:$BS$258,2,0),IF(TYPE(V144)=1,V144,0))</f>
        <v>40074.6</v>
      </c>
      <c r="W145">
        <f ca="1">IFERROR(VLOOKUP(C145,'raw data'!$BU$7:$BV$257,2,0),IF(TYPE(W144)=1,W144,0))</f>
        <v>42504.4</v>
      </c>
      <c r="X145">
        <f ca="1">IFERROR(VLOOKUP(C145,'raw data'!$BU$7:$BV$257,2,0),IF(TYPE(X144)=1,X144,0))</f>
        <v>42504.4</v>
      </c>
      <c r="Y145">
        <f ca="1">IFERROR(VLOOKUP(C145,'raw data'!$CD$7:$CE$258,2,0),IF(TYPE(Y144)=1,Y144,0))</f>
        <v>56238.6</v>
      </c>
    </row>
    <row r="146" spans="2:25">
      <c r="C146" s="2">
        <v>40939</v>
      </c>
      <c r="D146">
        <f>IFERROR(VLOOKUP(C146,'raw data'!$A$7:$B$201,2,0),IF(TYPE(D145)=1,D145,0))</f>
        <v>3181150</v>
      </c>
      <c r="E146">
        <f>IFERROR(VLOOKUP(C146,'raw data'!$D$7:$E$259,2,0),IF(TYPE(E145)=1,E145,0))</f>
        <v>1225982</v>
      </c>
      <c r="F146">
        <f>IFERROR(VLOOKUP(C146,'raw data'!$G$7:$H$166,2,0),IF(TYPE(F145)=1,F145,0))</f>
        <v>472496</v>
      </c>
      <c r="G146">
        <f>IFERROR(VLOOKUP(C146,'raw data'!$J$7:$K$258,2,0),IF(TYPE(G145)=1,G145,0))</f>
        <v>536229</v>
      </c>
      <c r="H146">
        <f>IFERROR(VLOOKUP(C146,'raw data'!$M$7:$N$211,2,0),IF(TYPE(H145)=1,H145,0))</f>
        <v>390300</v>
      </c>
      <c r="I146">
        <f ca="1">IFERROR(VLOOKUP(C146,'raw data'!$P$7:$Q$199,2,0),IF(TYPE(I145)=1,I145,0))</f>
        <v>311340</v>
      </c>
      <c r="J146">
        <f ca="1">IFERROR(VLOOKUP(C146,'raw data'!$S$7:$T$204,2,0),IF(TYPE(J145)=1,J145,0))</f>
        <v>355075</v>
      </c>
      <c r="K146">
        <f ca="1">IFERROR(VLOOKUP(C146,'raw data'!$V$7:$W$259,2,0),IF(TYPE(K145)=1,K145,0))</f>
        <v>292800</v>
      </c>
      <c r="L146">
        <f ca="1">IFERROR(VLOOKUP(C146,'raw data'!$Y$7:$Z$189,2,0),IF(TYPE(L145)=1,L145,0))</f>
        <v>1291490</v>
      </c>
      <c r="M146">
        <f ca="1">IFERROR(VLOOKUP(C146,'raw data'!$AH$7:$AI$162,2,0),IF(TYPE(M145)=1,M145,0))</f>
        <v>208159</v>
      </c>
      <c r="N146">
        <f ca="1">IFERROR(VLOOKUP(C146,'raw data'!$AN$7:$AO$200,2,0),IF(TYPE(N145)=1,N145,0))</f>
        <v>147381</v>
      </c>
      <c r="O146">
        <f ca="1">IFERROR(VLOOKUP(C146,'raw data'!$AQ$7:$AR$254,2,0),IF(TYPE(O145)=1,O145,0))</f>
        <v>178526</v>
      </c>
      <c r="P146">
        <f ca="1">IFERROR(VLOOKUP(C146,'raw data'!$AT$7:$AU$183,2,0),IF(TYPE(P145)=1,P145,0))</f>
        <v>100582</v>
      </c>
      <c r="Q146">
        <f ca="1">IFERROR(VLOOKUP(C146,'raw data'!$AW$7:$AX$258,2,0),IF(TYPE(Q145)=1,Q145,0))</f>
        <v>128987</v>
      </c>
      <c r="R146">
        <f ca="1">IFERROR(VLOOKUP(C146,'raw data'!$AZ$7:$BA$258,2,0),IF(TYPE(R145)=1,R145,0))</f>
        <v>89688.1</v>
      </c>
      <c r="S146">
        <f ca="1">IFERROR(VLOOKUP(C146,'raw data'!$BC$7:$BD$145,2,0),IF(TYPE(S145)=1,S145,0))</f>
        <v>76327</v>
      </c>
      <c r="T146">
        <f ca="1">IFERROR(VLOOKUP(C146,'raw data'!$BI$7:$BJ$257,2,0),IF(TYPE(T145)=1,T145,0))</f>
        <v>78246</v>
      </c>
      <c r="U146">
        <f ca="1">IFERROR(VLOOKUP(C146,'raw data'!$BL$7:$BM$248,2,0),IF(TYPE(U145)=1,U145,0))</f>
        <v>77100</v>
      </c>
      <c r="V146">
        <f ca="1">IFERROR(VLOOKUP(C146,'raw data'!$BR$7:$BS$258,2,0),IF(TYPE(V145)=1,V145,0))</f>
        <v>40074.6</v>
      </c>
      <c r="W146">
        <f ca="1">IFERROR(VLOOKUP(C146,'raw data'!$BU$7:$BV$257,2,0),IF(TYPE(W145)=1,W145,0))</f>
        <v>42504.4</v>
      </c>
      <c r="X146">
        <f ca="1">IFERROR(VLOOKUP(C146,'raw data'!$BU$7:$BV$257,2,0),IF(TYPE(X145)=1,X145,0))</f>
        <v>42504.4</v>
      </c>
      <c r="Y146">
        <f ca="1">IFERROR(VLOOKUP(C146,'raw data'!$CD$7:$CE$258,2,0),IF(TYPE(Y145)=1,Y145,0))</f>
        <v>56238.6</v>
      </c>
    </row>
    <row r="149" spans="2:25">
      <c r="C149">
        <v>1</v>
      </c>
      <c r="D149">
        <v>2</v>
      </c>
      <c r="E149">
        <v>3</v>
      </c>
      <c r="F149">
        <v>4</v>
      </c>
      <c r="G149">
        <v>5</v>
      </c>
      <c r="H149">
        <v>6</v>
      </c>
      <c r="I149">
        <v>7</v>
      </c>
      <c r="J149">
        <v>8</v>
      </c>
      <c r="K149">
        <v>9</v>
      </c>
      <c r="L149">
        <v>10</v>
      </c>
      <c r="M149">
        <v>11</v>
      </c>
      <c r="N149">
        <v>12</v>
      </c>
      <c r="O149">
        <v>13</v>
      </c>
      <c r="P149">
        <v>14</v>
      </c>
      <c r="Q149">
        <v>15</v>
      </c>
      <c r="R149">
        <v>16</v>
      </c>
      <c r="S149">
        <v>17</v>
      </c>
      <c r="T149">
        <v>18</v>
      </c>
      <c r="U149">
        <v>19</v>
      </c>
      <c r="V149">
        <v>20</v>
      </c>
      <c r="W149">
        <v>21</v>
      </c>
      <c r="X149">
        <v>22</v>
      </c>
      <c r="Y149">
        <v>23</v>
      </c>
    </row>
    <row r="150" spans="2:25">
      <c r="C150" t="s">
        <v>15</v>
      </c>
      <c r="D150" t="s">
        <v>118</v>
      </c>
      <c r="E150" t="s">
        <v>119</v>
      </c>
      <c r="F150" t="s">
        <v>120</v>
      </c>
      <c r="G150" t="s">
        <v>105</v>
      </c>
      <c r="H150" t="s">
        <v>121</v>
      </c>
      <c r="I150" t="s">
        <v>122</v>
      </c>
      <c r="J150" t="s">
        <v>123</v>
      </c>
      <c r="K150" t="s">
        <v>124</v>
      </c>
      <c r="L150" t="s">
        <v>125</v>
      </c>
      <c r="M150" t="s">
        <v>107</v>
      </c>
      <c r="N150" t="s">
        <v>126</v>
      </c>
      <c r="O150" t="s">
        <v>108</v>
      </c>
      <c r="P150" t="s">
        <v>109</v>
      </c>
      <c r="Q150" t="s">
        <v>110</v>
      </c>
      <c r="R150" t="s">
        <v>127</v>
      </c>
      <c r="S150" t="s">
        <v>128</v>
      </c>
      <c r="T150" t="s">
        <v>129</v>
      </c>
      <c r="U150" t="s">
        <v>130</v>
      </c>
      <c r="V150" t="s">
        <v>131</v>
      </c>
      <c r="W150" t="s">
        <v>132</v>
      </c>
      <c r="X150" t="s">
        <v>133</v>
      </c>
      <c r="Y150" t="s">
        <v>134</v>
      </c>
    </row>
    <row r="151" spans="2:25">
      <c r="B151">
        <f>YEAR(C151)</f>
        <v>2000</v>
      </c>
      <c r="C151" s="2">
        <v>36769</v>
      </c>
    </row>
    <row r="152" spans="2:25">
      <c r="B152">
        <f t="shared" ref="B152:B215" si="0">YEAR(C152)</f>
        <v>2000</v>
      </c>
      <c r="C152" s="2">
        <v>36799</v>
      </c>
      <c r="D152" s="6">
        <f>LN(D10/D9)</f>
        <v>5.4492634295709432E-3</v>
      </c>
      <c r="E152" s="6">
        <f t="shared" ref="E152:Y162" si="1">LN(E10/E9)</f>
        <v>1.2699298672780676E-2</v>
      </c>
      <c r="F152" s="6">
        <f t="shared" si="1"/>
        <v>0</v>
      </c>
      <c r="G152" s="6">
        <f t="shared" si="1"/>
        <v>-3.1135025969115968E-2</v>
      </c>
      <c r="H152" s="6">
        <f t="shared" si="1"/>
        <v>-1.2193644918571249E-2</v>
      </c>
      <c r="I152" s="6">
        <f t="shared" ca="1" si="1"/>
        <v>1.1959264084603648E-2</v>
      </c>
      <c r="J152" s="6">
        <f t="shared" ca="1" si="1"/>
        <v>0</v>
      </c>
      <c r="K152" s="6">
        <f t="shared" ca="1" si="1"/>
        <v>1.0896591224213192E-2</v>
      </c>
      <c r="L152" s="6">
        <f t="shared" ca="1" si="1"/>
        <v>0</v>
      </c>
      <c r="M152" s="6">
        <f t="shared" ca="1" si="1"/>
        <v>1.0170885055290218E-3</v>
      </c>
      <c r="N152" s="6">
        <f t="shared" ca="1" si="1"/>
        <v>0</v>
      </c>
      <c r="O152" s="6">
        <f t="shared" ca="1" si="1"/>
        <v>0</v>
      </c>
      <c r="P152" s="6">
        <f t="shared" ca="1" si="1"/>
        <v>4.1602838637422215E-2</v>
      </c>
      <c r="Q152" s="6">
        <f t="shared" ca="1" si="1"/>
        <v>-2.7056200672561009E-2</v>
      </c>
      <c r="R152" s="6">
        <f t="shared" ca="1" si="1"/>
        <v>-4.2058586250104989E-3</v>
      </c>
      <c r="S152" s="6">
        <f t="shared" ca="1" si="1"/>
        <v>0</v>
      </c>
      <c r="T152" s="6">
        <f t="shared" ca="1" si="1"/>
        <v>-9.2138243968365747E-3</v>
      </c>
      <c r="U152" s="6">
        <f t="shared" ca="1" si="1"/>
        <v>0</v>
      </c>
      <c r="V152" s="6">
        <f t="shared" ca="1" si="1"/>
        <v>1.6852301061139646E-2</v>
      </c>
      <c r="W152" s="6">
        <f t="shared" ca="1" si="1"/>
        <v>2.6378767612636682E-2</v>
      </c>
      <c r="X152" s="6">
        <f t="shared" ca="1" si="1"/>
        <v>2.6378767612636682E-2</v>
      </c>
      <c r="Y152" s="6">
        <f t="shared" ca="1" si="1"/>
        <v>-3.5247888466875834E-3</v>
      </c>
    </row>
    <row r="153" spans="2:25">
      <c r="B153">
        <f t="shared" si="0"/>
        <v>2000</v>
      </c>
      <c r="C153" s="2">
        <v>36830</v>
      </c>
      <c r="D153" s="6">
        <f t="shared" ref="D153:S216" si="2">LN(D11/D10)</f>
        <v>7.7777824188252865E-3</v>
      </c>
      <c r="E153" s="6">
        <f t="shared" si="2"/>
        <v>1.5690535802291433E-3</v>
      </c>
      <c r="F153" s="6">
        <f t="shared" si="2"/>
        <v>6.4279151404564791E-2</v>
      </c>
      <c r="G153" s="6">
        <f t="shared" si="2"/>
        <v>2.5076572859285929E-2</v>
      </c>
      <c r="H153" s="6">
        <f t="shared" si="2"/>
        <v>-2.364990395978522E-2</v>
      </c>
      <c r="I153" s="6">
        <f t="shared" ca="1" si="2"/>
        <v>1.835556310870541E-3</v>
      </c>
      <c r="J153" s="6">
        <f t="shared" ca="1" si="2"/>
        <v>-3.2533984316201782E-2</v>
      </c>
      <c r="K153" s="6">
        <f t="shared" ca="1" si="2"/>
        <v>1.1753318452670421E-2</v>
      </c>
      <c r="L153" s="6">
        <f t="shared" ca="1" si="2"/>
        <v>-1.4214738336437206E-3</v>
      </c>
      <c r="M153" s="6">
        <f t="shared" ca="1" si="2"/>
        <v>-1.2242416626724978E-2</v>
      </c>
      <c r="N153" s="6">
        <f t="shared" ca="1" si="2"/>
        <v>-3.06176821224382E-3</v>
      </c>
      <c r="O153" s="6">
        <f t="shared" ca="1" si="2"/>
        <v>0.13608488070211611</v>
      </c>
      <c r="P153" s="6">
        <f t="shared" ca="1" si="2"/>
        <v>5.1624844059173718E-2</v>
      </c>
      <c r="Q153" s="6">
        <f t="shared" ca="1" si="2"/>
        <v>-4.9873683305024265E-2</v>
      </c>
      <c r="R153" s="6">
        <f t="shared" ca="1" si="2"/>
        <v>2.8355571299817441E-2</v>
      </c>
      <c r="S153" s="6">
        <f t="shared" ca="1" si="2"/>
        <v>-4.8771730026941726E-2</v>
      </c>
      <c r="T153" s="6">
        <f t="shared" ca="1" si="1"/>
        <v>3.8659831515759836E-2</v>
      </c>
      <c r="U153" s="6">
        <f t="shared" ca="1" si="1"/>
        <v>-9.0992438551141461E-3</v>
      </c>
      <c r="V153" s="6">
        <f t="shared" ca="1" si="1"/>
        <v>-7.170656641623803E-2</v>
      </c>
      <c r="W153" s="6">
        <f t="shared" ca="1" si="1"/>
        <v>-3.646802473590248E-2</v>
      </c>
      <c r="X153" s="6">
        <f t="shared" ca="1" si="1"/>
        <v>-3.646802473590248E-2</v>
      </c>
      <c r="Y153" s="6">
        <f t="shared" ca="1" si="1"/>
        <v>7.7649954278647029E-2</v>
      </c>
    </row>
    <row r="154" spans="2:25">
      <c r="B154">
        <f t="shared" si="0"/>
        <v>2000</v>
      </c>
      <c r="C154" s="2">
        <v>36860</v>
      </c>
      <c r="D154" s="6">
        <f t="shared" si="2"/>
        <v>1.580355719244032E-2</v>
      </c>
      <c r="E154" s="6">
        <f t="shared" si="1"/>
        <v>1.5811880108699845E-2</v>
      </c>
      <c r="F154" s="6">
        <f t="shared" si="1"/>
        <v>5.3042735984481129E-2</v>
      </c>
      <c r="G154" s="6">
        <f t="shared" si="1"/>
        <v>-7.2794366763223404E-3</v>
      </c>
      <c r="H154" s="6">
        <f t="shared" si="1"/>
        <v>-7.6395971908605059E-3</v>
      </c>
      <c r="I154" s="6">
        <f t="shared" ca="1" si="1"/>
        <v>6.8802679498601461E-3</v>
      </c>
      <c r="J154" s="6">
        <f t="shared" ca="1" si="1"/>
        <v>6.8108446848442722E-2</v>
      </c>
      <c r="K154" s="6">
        <f t="shared" ca="1" si="1"/>
        <v>1.4500012384754041E-2</v>
      </c>
      <c r="L154" s="6">
        <f t="shared" ca="1" si="1"/>
        <v>0.10513476257330086</v>
      </c>
      <c r="M154" s="6">
        <f t="shared" ca="1" si="1"/>
        <v>-2.1425416752823827E-2</v>
      </c>
      <c r="N154" s="6">
        <f t="shared" ca="1" si="1"/>
        <v>-1.3879770360548865E-2</v>
      </c>
      <c r="O154" s="6">
        <f t="shared" ca="1" si="1"/>
        <v>6.9549934335981625E-2</v>
      </c>
      <c r="P154" s="6">
        <f t="shared" ca="1" si="1"/>
        <v>1.5785946607535496E-2</v>
      </c>
      <c r="Q154" s="6">
        <f t="shared" ca="1" si="1"/>
        <v>-1.8439209073727501E-2</v>
      </c>
      <c r="R154" s="6">
        <f t="shared" ca="1" si="1"/>
        <v>1.7648567628279925E-2</v>
      </c>
      <c r="S154" s="6">
        <f t="shared" ca="1" si="1"/>
        <v>-7.4356152578854792E-2</v>
      </c>
      <c r="T154" s="6">
        <f t="shared" ca="1" si="1"/>
        <v>7.3937490249381919E-3</v>
      </c>
      <c r="U154" s="6">
        <f t="shared" ca="1" si="1"/>
        <v>-5.4995555660385465E-3</v>
      </c>
      <c r="V154" s="6">
        <f t="shared" ca="1" si="1"/>
        <v>-3.2183916974156714E-2</v>
      </c>
      <c r="W154" s="6">
        <f t="shared" ca="1" si="1"/>
        <v>3.1423982466593163E-2</v>
      </c>
      <c r="X154" s="6">
        <f t="shared" ca="1" si="1"/>
        <v>3.1423982466593163E-2</v>
      </c>
      <c r="Y154" s="6">
        <f t="shared" ca="1" si="1"/>
        <v>6.5131839941833719E-2</v>
      </c>
    </row>
    <row r="155" spans="2:25">
      <c r="B155">
        <f t="shared" si="0"/>
        <v>2000</v>
      </c>
      <c r="C155" s="2">
        <v>36891</v>
      </c>
      <c r="D155" s="6">
        <f t="shared" si="2"/>
        <v>1.0076569418250915E-2</v>
      </c>
      <c r="E155" s="6">
        <f t="shared" si="1"/>
        <v>1.8510649798254033E-2</v>
      </c>
      <c r="F155" s="6">
        <f t="shared" si="1"/>
        <v>0</v>
      </c>
      <c r="G155" s="6">
        <f t="shared" si="1"/>
        <v>0.17153496509720834</v>
      </c>
      <c r="H155" s="6">
        <f t="shared" si="1"/>
        <v>-1.3862621401256268E-2</v>
      </c>
      <c r="I155" s="6">
        <f t="shared" ca="1" si="1"/>
        <v>3.0180617149991238E-2</v>
      </c>
      <c r="J155" s="6">
        <f t="shared" ca="1" si="1"/>
        <v>0</v>
      </c>
      <c r="K155" s="6">
        <f t="shared" ca="1" si="1"/>
        <v>3.2108518408417518E-2</v>
      </c>
      <c r="L155" s="6">
        <f t="shared" ca="1" si="1"/>
        <v>0</v>
      </c>
      <c r="M155" s="6">
        <f t="shared" ca="1" si="1"/>
        <v>3.7759930485956961E-3</v>
      </c>
      <c r="N155" s="6">
        <f t="shared" ca="1" si="1"/>
        <v>0</v>
      </c>
      <c r="O155" s="6">
        <f t="shared" ca="1" si="1"/>
        <v>0.13663082927881406</v>
      </c>
      <c r="P155" s="6">
        <f t="shared" ca="1" si="1"/>
        <v>0.147924322524461</v>
      </c>
      <c r="Q155" s="6">
        <f t="shared" ca="1" si="1"/>
        <v>-1.2418829636329584E-2</v>
      </c>
      <c r="R155" s="6">
        <f t="shared" ca="1" si="1"/>
        <v>3.4993625558382459E-2</v>
      </c>
      <c r="S155" s="6">
        <f t="shared" ca="1" si="1"/>
        <v>0</v>
      </c>
      <c r="T155" s="6">
        <f t="shared" ca="1" si="1"/>
        <v>6.3778563934945423E-2</v>
      </c>
      <c r="U155" s="6">
        <f t="shared" ca="1" si="1"/>
        <v>6.2353230717052711E-2</v>
      </c>
      <c r="V155" s="6">
        <f t="shared" ca="1" si="1"/>
        <v>8.6857977058582503E-2</v>
      </c>
      <c r="W155" s="6">
        <f t="shared" ca="1" si="1"/>
        <v>0.10491586887120502</v>
      </c>
      <c r="X155" s="6">
        <f t="shared" ca="1" si="1"/>
        <v>0.10491586887120502</v>
      </c>
      <c r="Y155" s="6">
        <f t="shared" ca="1" si="1"/>
        <v>5.0804432617108312E-2</v>
      </c>
    </row>
    <row r="156" spans="2:25">
      <c r="B156">
        <f t="shared" si="0"/>
        <v>2001</v>
      </c>
      <c r="C156" s="2">
        <v>36922</v>
      </c>
      <c r="D156" s="6">
        <f t="shared" si="2"/>
        <v>1.8253596375009985E-2</v>
      </c>
      <c r="E156" s="6">
        <f t="shared" si="1"/>
        <v>7.7004230697133623E-3</v>
      </c>
      <c r="F156" s="6">
        <f t="shared" si="1"/>
        <v>5.3872989940151612E-2</v>
      </c>
      <c r="G156" s="6">
        <f t="shared" si="1"/>
        <v>-0.14548353567142958</v>
      </c>
      <c r="H156" s="6">
        <f t="shared" si="1"/>
        <v>1.229065751012094E-2</v>
      </c>
      <c r="I156" s="6">
        <f t="shared" ca="1" si="1"/>
        <v>-8.1411575836998849E-3</v>
      </c>
      <c r="J156" s="6">
        <f t="shared" ca="1" si="1"/>
        <v>9.0203032299876917E-2</v>
      </c>
      <c r="K156" s="6">
        <f t="shared" ca="1" si="1"/>
        <v>3.5603943172489334E-2</v>
      </c>
      <c r="L156" s="6">
        <f t="shared" ca="1" si="1"/>
        <v>6.2404667617894601E-2</v>
      </c>
      <c r="M156" s="6">
        <f t="shared" ca="1" si="1"/>
        <v>3.8801412028670282E-2</v>
      </c>
      <c r="N156" s="6">
        <f t="shared" ca="1" si="1"/>
        <v>4.3759522262170406E-2</v>
      </c>
      <c r="O156" s="6">
        <f t="shared" ca="1" si="1"/>
        <v>3.975341371552836E-2</v>
      </c>
      <c r="P156" s="6">
        <f t="shared" ca="1" si="1"/>
        <v>4.1518474311150445E-2</v>
      </c>
      <c r="Q156" s="6">
        <f t="shared" ca="1" si="1"/>
        <v>-1.2837127921657226E-2</v>
      </c>
      <c r="R156" s="6">
        <f t="shared" ca="1" si="1"/>
        <v>2.5167055167470104E-2</v>
      </c>
      <c r="S156" s="6">
        <f t="shared" ca="1" si="1"/>
        <v>0.17423476823938006</v>
      </c>
      <c r="T156" s="6">
        <f t="shared" ca="1" si="1"/>
        <v>-9.058021297632228E-2</v>
      </c>
      <c r="U156" s="6">
        <f t="shared" ca="1" si="1"/>
        <v>2.5155877775855737E-2</v>
      </c>
      <c r="V156" s="6">
        <f t="shared" ca="1" si="1"/>
        <v>1.8284048286007326E-2</v>
      </c>
      <c r="W156" s="6">
        <f t="shared" ca="1" si="1"/>
        <v>-7.4699466437319215E-2</v>
      </c>
      <c r="X156" s="6">
        <f t="shared" ca="1" si="1"/>
        <v>-7.4699466437319215E-2</v>
      </c>
      <c r="Y156" s="6">
        <f t="shared" ca="1" si="1"/>
        <v>-2.7382875217496994E-2</v>
      </c>
    </row>
    <row r="157" spans="2:25">
      <c r="B157">
        <f t="shared" si="0"/>
        <v>2001</v>
      </c>
      <c r="C157" s="2">
        <v>36950</v>
      </c>
      <c r="D157" s="6">
        <f t="shared" si="2"/>
        <v>3.5823161283740163E-2</v>
      </c>
      <c r="E157" s="6">
        <f t="shared" si="1"/>
        <v>-1.3012326366279342E-3</v>
      </c>
      <c r="F157" s="6">
        <f t="shared" si="1"/>
        <v>3.4904049397685676E-3</v>
      </c>
      <c r="G157" s="6">
        <f t="shared" si="1"/>
        <v>2.7326178468470574E-2</v>
      </c>
      <c r="H157" s="6">
        <f t="shared" si="1"/>
        <v>1.8611584666392057E-2</v>
      </c>
      <c r="I157" s="6">
        <f t="shared" ca="1" si="1"/>
        <v>-9.4364358247417987E-4</v>
      </c>
      <c r="J157" s="6">
        <f t="shared" ca="1" si="1"/>
        <v>-4.3347381185485983E-3</v>
      </c>
      <c r="K157" s="6">
        <f t="shared" ca="1" si="1"/>
        <v>2.4801979900591419E-2</v>
      </c>
      <c r="L157" s="6">
        <f t="shared" ca="1" si="1"/>
        <v>2.6260605112823843E-2</v>
      </c>
      <c r="M157" s="6">
        <f t="shared" ca="1" si="1"/>
        <v>-1.6686093822643282E-2</v>
      </c>
      <c r="N157" s="6">
        <f t="shared" ca="1" si="1"/>
        <v>6.959774901769783E-2</v>
      </c>
      <c r="O157" s="6">
        <f t="shared" ca="1" si="1"/>
        <v>7.4309678590858186E-2</v>
      </c>
      <c r="P157" s="6">
        <f t="shared" ca="1" si="1"/>
        <v>-7.7139338631016199E-2</v>
      </c>
      <c r="Q157" s="6">
        <f t="shared" ca="1" si="1"/>
        <v>-1.8965899359059717E-2</v>
      </c>
      <c r="R157" s="6">
        <f t="shared" ca="1" si="1"/>
        <v>2.1997270363398554E-2</v>
      </c>
      <c r="S157" s="6">
        <f t="shared" ca="1" si="1"/>
        <v>-0.12903189129570877</v>
      </c>
      <c r="T157" s="6">
        <f t="shared" ca="1" si="1"/>
        <v>-1.6401939198590575E-2</v>
      </c>
      <c r="U157" s="6">
        <f t="shared" ca="1" si="1"/>
        <v>-9.7314074502239944E-3</v>
      </c>
      <c r="V157" s="6">
        <f t="shared" ca="1" si="1"/>
        <v>8.5224422757982114E-4</v>
      </c>
      <c r="W157" s="6">
        <f t="shared" ca="1" si="1"/>
        <v>5.8654191872865684E-2</v>
      </c>
      <c r="X157" s="6">
        <f t="shared" ca="1" si="1"/>
        <v>5.8654191872865684E-2</v>
      </c>
      <c r="Y157" s="6">
        <f t="shared" ca="1" si="1"/>
        <v>-0.11014656686690349</v>
      </c>
    </row>
    <row r="158" spans="2:25">
      <c r="B158">
        <f t="shared" si="0"/>
        <v>2001</v>
      </c>
      <c r="C158" s="2">
        <v>36981</v>
      </c>
      <c r="D158" s="6">
        <f t="shared" si="2"/>
        <v>6.1605351417217073E-3</v>
      </c>
      <c r="E158" s="6">
        <f t="shared" si="1"/>
        <v>-4.7042577023121614E-3</v>
      </c>
      <c r="F158" s="6">
        <f t="shared" si="1"/>
        <v>0</v>
      </c>
      <c r="G158" s="6">
        <f t="shared" si="1"/>
        <v>-5.8326316485893891E-2</v>
      </c>
      <c r="H158" s="6">
        <f t="shared" si="1"/>
        <v>4.9834742741910638E-3</v>
      </c>
      <c r="I158" s="6">
        <f t="shared" ca="1" si="1"/>
        <v>-9.337490250769704E-3</v>
      </c>
      <c r="J158" s="6">
        <f t="shared" ca="1" si="1"/>
        <v>0</v>
      </c>
      <c r="K158" s="6">
        <f t="shared" ca="1" si="1"/>
        <v>2.6212334798742872E-3</v>
      </c>
      <c r="L158" s="6">
        <f t="shared" ca="1" si="1"/>
        <v>0</v>
      </c>
      <c r="M158" s="6">
        <f t="shared" ca="1" si="1"/>
        <v>-1.4283575497730553E-2</v>
      </c>
      <c r="N158" s="6">
        <f t="shared" ca="1" si="1"/>
        <v>0</v>
      </c>
      <c r="O158" s="6">
        <f t="shared" ca="1" si="1"/>
        <v>1.9877536468842855E-2</v>
      </c>
      <c r="P158" s="6">
        <f t="shared" ca="1" si="1"/>
        <v>3.8089828434549021E-2</v>
      </c>
      <c r="Q158" s="6">
        <f t="shared" ca="1" si="1"/>
        <v>-6.9135343647997782E-2</v>
      </c>
      <c r="R158" s="6">
        <f t="shared" ca="1" si="1"/>
        <v>-2.7380248450402954E-2</v>
      </c>
      <c r="S158" s="6">
        <f t="shared" ca="1" si="1"/>
        <v>0</v>
      </c>
      <c r="T158" s="6">
        <f t="shared" ca="1" si="1"/>
        <v>-4.0017892596259409E-2</v>
      </c>
      <c r="U158" s="6">
        <f t="shared" ca="1" si="1"/>
        <v>1.3513719166722855E-2</v>
      </c>
      <c r="V158" s="6">
        <f t="shared" ca="1" si="1"/>
        <v>-0.13922082279883566</v>
      </c>
      <c r="W158" s="6">
        <f t="shared" ca="1" si="1"/>
        <v>-1.5429398983408794E-2</v>
      </c>
      <c r="X158" s="6">
        <f t="shared" ca="1" si="1"/>
        <v>-1.5429398983408794E-2</v>
      </c>
      <c r="Y158" s="6">
        <f t="shared" ca="1" si="1"/>
        <v>9.609850188769661E-3</v>
      </c>
    </row>
    <row r="159" spans="2:25">
      <c r="B159">
        <f t="shared" si="0"/>
        <v>2001</v>
      </c>
      <c r="C159" s="2">
        <v>37011</v>
      </c>
      <c r="D159" s="6">
        <f t="shared" si="2"/>
        <v>7.5348060638947304E-3</v>
      </c>
      <c r="E159" s="6">
        <f t="shared" si="1"/>
        <v>3.1290753714963669E-3</v>
      </c>
      <c r="F159" s="6">
        <f t="shared" si="1"/>
        <v>9.6259997827291055E-2</v>
      </c>
      <c r="G159" s="6">
        <f t="shared" si="1"/>
        <v>-1.452487391857152E-2</v>
      </c>
      <c r="H159" s="6">
        <f t="shared" si="1"/>
        <v>9.0872909296640988E-3</v>
      </c>
      <c r="I159" s="6">
        <f t="shared" ca="1" si="1"/>
        <v>-1.0270254116674135E-2</v>
      </c>
      <c r="J159" s="6">
        <f t="shared" ca="1" si="1"/>
        <v>-2.2738951003483575E-2</v>
      </c>
      <c r="K159" s="6">
        <f t="shared" ca="1" si="1"/>
        <v>4.3535114471978395E-3</v>
      </c>
      <c r="L159" s="6">
        <f t="shared" ca="1" si="1"/>
        <v>9.471481214722112E-2</v>
      </c>
      <c r="M159" s="6">
        <f t="shared" ca="1" si="1"/>
        <v>-2.8395477931349753E-2</v>
      </c>
      <c r="N159" s="6">
        <f t="shared" ca="1" si="1"/>
        <v>4.7713699740061434E-2</v>
      </c>
      <c r="O159" s="6">
        <f t="shared" ca="1" si="1"/>
        <v>6.737103365328509E-2</v>
      </c>
      <c r="P159" s="6">
        <f t="shared" ca="1" si="1"/>
        <v>2.0683708102146935E-2</v>
      </c>
      <c r="Q159" s="6">
        <f t="shared" ca="1" si="1"/>
        <v>-2.7062203615341951E-2</v>
      </c>
      <c r="R159" s="6">
        <f t="shared" ca="1" si="1"/>
        <v>-1.0296515674163433E-2</v>
      </c>
      <c r="S159" s="6">
        <f t="shared" ca="1" si="1"/>
        <v>-0.21513795098098798</v>
      </c>
      <c r="T159" s="6">
        <f t="shared" ca="1" si="1"/>
        <v>-4.9759332203977488E-3</v>
      </c>
      <c r="U159" s="6">
        <f t="shared" ca="1" si="1"/>
        <v>-1.7774484027577774E-2</v>
      </c>
      <c r="V159" s="6">
        <f t="shared" ca="1" si="1"/>
        <v>-5.819676891799936E-2</v>
      </c>
      <c r="W159" s="6">
        <f t="shared" ca="1" si="1"/>
        <v>3.5749062530782298E-2</v>
      </c>
      <c r="X159" s="6">
        <f t="shared" ca="1" si="1"/>
        <v>3.5749062530782298E-2</v>
      </c>
      <c r="Y159" s="6">
        <f t="shared" ca="1" si="1"/>
        <v>2.0769336649872064E-3</v>
      </c>
    </row>
    <row r="160" spans="2:25">
      <c r="B160">
        <f t="shared" si="0"/>
        <v>2001</v>
      </c>
      <c r="C160" s="2">
        <v>37042</v>
      </c>
      <c r="D160" s="6">
        <f t="shared" si="2"/>
        <v>1.0219640856868694E-2</v>
      </c>
      <c r="E160" s="6">
        <f t="shared" si="1"/>
        <v>-2.9105834821384988E-3</v>
      </c>
      <c r="F160" s="6">
        <f t="shared" si="1"/>
        <v>4.3350440873613817E-2</v>
      </c>
      <c r="G160" s="6">
        <f t="shared" si="1"/>
        <v>2.6687674657485685E-2</v>
      </c>
      <c r="H160" s="6">
        <f t="shared" si="1"/>
        <v>-9.087290929664078E-3</v>
      </c>
      <c r="I160" s="6">
        <f t="shared" ca="1" si="1"/>
        <v>1.65675325021855E-3</v>
      </c>
      <c r="J160" s="6">
        <f t="shared" ca="1" si="1"/>
        <v>2.2626109658294945E-2</v>
      </c>
      <c r="K160" s="6">
        <f t="shared" ca="1" si="1"/>
        <v>-3.4812915925120026E-3</v>
      </c>
      <c r="L160" s="6">
        <f t="shared" ca="1" si="1"/>
        <v>-5.8914206541807956E-2</v>
      </c>
      <c r="M160" s="6">
        <f t="shared" ca="1" si="1"/>
        <v>4.9136028401711267E-3</v>
      </c>
      <c r="N160" s="6">
        <f t="shared" ca="1" si="1"/>
        <v>5.4098685392068675E-3</v>
      </c>
      <c r="O160" s="6">
        <f t="shared" ca="1" si="1"/>
        <v>1.044913041472615E-2</v>
      </c>
      <c r="P160" s="6">
        <f t="shared" ca="1" si="1"/>
        <v>-3.7500955727071028E-3</v>
      </c>
      <c r="Q160" s="6">
        <f t="shared" ca="1" si="1"/>
        <v>-2.0984036095730768E-2</v>
      </c>
      <c r="R160" s="6">
        <f t="shared" ca="1" si="1"/>
        <v>-2.8276261356354762E-2</v>
      </c>
      <c r="S160" s="6">
        <f t="shared" ca="1" si="1"/>
        <v>0.11972148148400601</v>
      </c>
      <c r="T160" s="6">
        <f t="shared" ca="1" si="1"/>
        <v>-2.1633895127075146E-2</v>
      </c>
      <c r="U160" s="6">
        <f t="shared" ca="1" si="1"/>
        <v>-1.3324933883281976E-2</v>
      </c>
      <c r="V160" s="6">
        <f t="shared" ca="1" si="1"/>
        <v>-3.1295747523514814E-2</v>
      </c>
      <c r="W160" s="6">
        <f t="shared" ca="1" si="1"/>
        <v>-6.302718427325335E-2</v>
      </c>
      <c r="X160" s="6">
        <f t="shared" ca="1" si="1"/>
        <v>-6.302718427325335E-2</v>
      </c>
      <c r="Y160" s="6">
        <f t="shared" ca="1" si="1"/>
        <v>2.8891072812181926E-2</v>
      </c>
    </row>
    <row r="161" spans="2:25">
      <c r="B161">
        <f t="shared" si="0"/>
        <v>2001</v>
      </c>
      <c r="C161" s="2">
        <v>37072</v>
      </c>
      <c r="D161" s="6">
        <f t="shared" si="2"/>
        <v>1.0226856585649372E-2</v>
      </c>
      <c r="E161" s="6">
        <f t="shared" si="1"/>
        <v>2.0273963811984885E-3</v>
      </c>
      <c r="F161" s="6">
        <f t="shared" si="1"/>
        <v>0</v>
      </c>
      <c r="G161" s="6">
        <f t="shared" si="1"/>
        <v>-1.9065788458088546E-2</v>
      </c>
      <c r="H161" s="6">
        <f t="shared" si="1"/>
        <v>-1.3741855231504368E-2</v>
      </c>
      <c r="I161" s="6">
        <f t="shared" ca="1" si="1"/>
        <v>6.6209193910700785E-3</v>
      </c>
      <c r="J161" s="6">
        <f t="shared" ca="1" si="1"/>
        <v>0</v>
      </c>
      <c r="K161" s="6">
        <f t="shared" ca="1" si="1"/>
        <v>-5.2447672672950767E-3</v>
      </c>
      <c r="L161" s="6">
        <f t="shared" ca="1" si="1"/>
        <v>0</v>
      </c>
      <c r="M161" s="6">
        <f t="shared" ca="1" si="1"/>
        <v>-3.0897254066160106E-3</v>
      </c>
      <c r="N161" s="6">
        <f t="shared" ca="1" si="1"/>
        <v>0</v>
      </c>
      <c r="O161" s="6">
        <f t="shared" ca="1" si="1"/>
        <v>3.4849988693263008E-2</v>
      </c>
      <c r="P161" s="6">
        <f t="shared" ca="1" si="1"/>
        <v>0.17070204929007504</v>
      </c>
      <c r="Q161" s="6">
        <f t="shared" ca="1" si="1"/>
        <v>4.6559322613382867E-3</v>
      </c>
      <c r="R161" s="6">
        <f t="shared" ca="1" si="1"/>
        <v>2.2274824746720671E-3</v>
      </c>
      <c r="S161" s="6">
        <f t="shared" ca="1" si="1"/>
        <v>0</v>
      </c>
      <c r="T161" s="6">
        <f t="shared" ca="1" si="1"/>
        <v>1.7360556634465604E-2</v>
      </c>
      <c r="U161" s="6">
        <f t="shared" ca="1" si="1"/>
        <v>-1.7323521006270498E-3</v>
      </c>
      <c r="V161" s="6">
        <f t="shared" ca="1" si="1"/>
        <v>4.8418971550724228E-2</v>
      </c>
      <c r="W161" s="6">
        <f t="shared" ca="1" si="1"/>
        <v>-0.11123708080548089</v>
      </c>
      <c r="X161" s="6">
        <f t="shared" ca="1" si="1"/>
        <v>-0.11123708080548089</v>
      </c>
      <c r="Y161" s="6">
        <f t="shared" ca="1" si="1"/>
        <v>-2.179896180465208E-2</v>
      </c>
    </row>
    <row r="162" spans="2:25">
      <c r="B162">
        <f t="shared" si="0"/>
        <v>2001</v>
      </c>
      <c r="C162" s="2">
        <v>37103</v>
      </c>
      <c r="D162" s="6">
        <f t="shared" si="2"/>
        <v>1.9982599043269648E-2</v>
      </c>
      <c r="E162" s="6">
        <f t="shared" si="1"/>
        <v>1.3893959359404299E-2</v>
      </c>
      <c r="F162" s="6">
        <f t="shared" si="1"/>
        <v>9.2551557365245105E-2</v>
      </c>
      <c r="G162" s="6">
        <f t="shared" si="1"/>
        <v>-7.0851175337986018E-3</v>
      </c>
      <c r="H162" s="6">
        <f t="shared" si="1"/>
        <v>8.9400340005012929E-3</v>
      </c>
      <c r="I162" s="6">
        <f t="shared" ca="1" si="1"/>
        <v>2.9304556239244016E-2</v>
      </c>
      <c r="J162" s="6">
        <f t="shared" ca="1" si="1"/>
        <v>2.4514305236466309E-3</v>
      </c>
      <c r="K162" s="6">
        <f t="shared" ca="1" si="1"/>
        <v>4.3725474126093357E-3</v>
      </c>
      <c r="L162" s="6">
        <f t="shared" ca="1" si="1"/>
        <v>2.2999652159119213E-2</v>
      </c>
      <c r="M162" s="6">
        <f t="shared" ca="1" si="1"/>
        <v>7.7018627868201597E-3</v>
      </c>
      <c r="N162" s="6">
        <f t="shared" ca="1" si="1"/>
        <v>9.2876711836396963E-3</v>
      </c>
      <c r="O162" s="6">
        <f t="shared" ca="1" si="1"/>
        <v>7.1522311968492083E-2</v>
      </c>
      <c r="P162" s="6">
        <f t="shared" ca="1" si="1"/>
        <v>-0.12249832910829869</v>
      </c>
      <c r="Q162" s="6">
        <f t="shared" ca="1" si="1"/>
        <v>5.0362365195541471E-2</v>
      </c>
      <c r="R162" s="6">
        <f t="shared" ca="1" si="1"/>
        <v>2.6511585946434029E-2</v>
      </c>
      <c r="S162" s="6">
        <f t="shared" ca="1" si="1"/>
        <v>-0.17748090931077393</v>
      </c>
      <c r="T162" s="6">
        <f t="shared" ca="1" si="1"/>
        <v>3.5247338221759072E-2</v>
      </c>
      <c r="U162" s="6">
        <f t="shared" ca="1" si="1"/>
        <v>1.5484180334041949E-2</v>
      </c>
      <c r="V162" s="6">
        <f t="shared" ca="1" si="1"/>
        <v>-0.22887443344579156</v>
      </c>
      <c r="W162" s="6">
        <f t="shared" ca="1" si="1"/>
        <v>2.8659693902658469E-2</v>
      </c>
      <c r="X162" s="6">
        <f t="shared" ca="1" si="1"/>
        <v>2.8659693902658469E-2</v>
      </c>
      <c r="Y162" s="6">
        <f t="shared" ref="E162:Y172" ca="1" si="3">LN(Y20/Y19)</f>
        <v>-3.0838408647309655E-2</v>
      </c>
    </row>
    <row r="163" spans="2:25">
      <c r="B163">
        <f t="shared" si="0"/>
        <v>2001</v>
      </c>
      <c r="C163" s="2">
        <v>37134</v>
      </c>
      <c r="D163" s="6">
        <f t="shared" si="2"/>
        <v>2.9691933965583769E-2</v>
      </c>
      <c r="E163" s="6">
        <f t="shared" si="3"/>
        <v>1.1717422829810007E-2</v>
      </c>
      <c r="F163" s="6">
        <f t="shared" si="3"/>
        <v>3.528181414463983E-2</v>
      </c>
      <c r="G163" s="6">
        <f t="shared" si="3"/>
        <v>-3.9752112705776714E-2</v>
      </c>
      <c r="H163" s="6">
        <f t="shared" si="3"/>
        <v>2.7146123789509789E-2</v>
      </c>
      <c r="I163" s="6">
        <f t="shared" ca="1" si="3"/>
        <v>2.0053302489404741E-2</v>
      </c>
      <c r="J163" s="6">
        <f t="shared" ca="1" si="3"/>
        <v>2.0363671481953616E-2</v>
      </c>
      <c r="K163" s="6">
        <f t="shared" ca="1" si="3"/>
        <v>-7.88440352414887E-3</v>
      </c>
      <c r="L163" s="6">
        <f t="shared" ca="1" si="3"/>
        <v>3.9631046579379214E-2</v>
      </c>
      <c r="M163" s="6">
        <f t="shared" ca="1" si="3"/>
        <v>-5.3790246226246598E-3</v>
      </c>
      <c r="N163" s="6">
        <f t="shared" ca="1" si="3"/>
        <v>7.6145764467809981E-3</v>
      </c>
      <c r="O163" s="6">
        <f t="shared" ca="1" si="3"/>
        <v>8.0028611353380574E-2</v>
      </c>
      <c r="P163" s="6">
        <f t="shared" ca="1" si="3"/>
        <v>3.1508257223089357E-2</v>
      </c>
      <c r="Q163" s="6">
        <f t="shared" ca="1" si="3"/>
        <v>1.9164923141403001E-2</v>
      </c>
      <c r="R163" s="6">
        <f t="shared" ca="1" si="3"/>
        <v>2.0357079201800934E-2</v>
      </c>
      <c r="S163" s="6">
        <f t="shared" ca="1" si="3"/>
        <v>8.5060440940972579E-2</v>
      </c>
      <c r="T163" s="6">
        <f t="shared" ca="1" si="3"/>
        <v>7.0395942884013823E-2</v>
      </c>
      <c r="U163" s="6">
        <f t="shared" ca="1" si="3"/>
        <v>1.8605187831034486E-2</v>
      </c>
      <c r="V163" s="6">
        <f t="shared" ca="1" si="3"/>
        <v>-0.14253418202995313</v>
      </c>
      <c r="W163" s="6">
        <f t="shared" ca="1" si="3"/>
        <v>6.0296290666911723E-2</v>
      </c>
      <c r="X163" s="6">
        <f t="shared" ca="1" si="3"/>
        <v>6.0296290666911723E-2</v>
      </c>
      <c r="Y163" s="6">
        <f t="shared" ca="1" si="3"/>
        <v>4.0932945369142978E-2</v>
      </c>
    </row>
    <row r="164" spans="2:25">
      <c r="B164">
        <f t="shared" si="0"/>
        <v>2001</v>
      </c>
      <c r="C164" s="2">
        <v>37164</v>
      </c>
      <c r="D164" s="6">
        <f t="shared" si="2"/>
        <v>2.9602223699158544E-2</v>
      </c>
      <c r="E164" s="6">
        <f t="shared" si="3"/>
        <v>6.2452991296092122E-2</v>
      </c>
      <c r="F164" s="6">
        <f t="shared" si="3"/>
        <v>0</v>
      </c>
      <c r="G164" s="6">
        <f t="shared" si="3"/>
        <v>-8.97432931901458E-3</v>
      </c>
      <c r="H164" s="6">
        <f t="shared" si="3"/>
        <v>1.8043758346781295E-2</v>
      </c>
      <c r="I164" s="6">
        <f t="shared" ca="1" si="3"/>
        <v>1.0637489877554699E-2</v>
      </c>
      <c r="J164" s="6">
        <f t="shared" ca="1" si="3"/>
        <v>0</v>
      </c>
      <c r="K164" s="6">
        <f t="shared" ca="1" si="3"/>
        <v>-2.6420094628386965E-3</v>
      </c>
      <c r="L164" s="6">
        <f t="shared" ca="1" si="3"/>
        <v>0</v>
      </c>
      <c r="M164" s="6">
        <f t="shared" ca="1" si="3"/>
        <v>-6.6664270006001327E-3</v>
      </c>
      <c r="N164" s="6">
        <f t="shared" ca="1" si="3"/>
        <v>0</v>
      </c>
      <c r="O164" s="6">
        <f t="shared" ca="1" si="3"/>
        <v>8.1986083674807711E-3</v>
      </c>
      <c r="P164" s="6">
        <f t="shared" ca="1" si="3"/>
        <v>2.5930498635956381E-2</v>
      </c>
      <c r="Q164" s="6">
        <f t="shared" ca="1" si="3"/>
        <v>7.5351686614215804E-2</v>
      </c>
      <c r="R164" s="6">
        <f t="shared" ca="1" si="3"/>
        <v>-7.0725524336052456E-3</v>
      </c>
      <c r="S164" s="6">
        <f t="shared" ca="1" si="3"/>
        <v>0</v>
      </c>
      <c r="T164" s="6">
        <f t="shared" ca="1" si="3"/>
        <v>0.17453657647145868</v>
      </c>
      <c r="U164" s="6">
        <f t="shared" ca="1" si="3"/>
        <v>2.5234017293386646E-2</v>
      </c>
      <c r="V164" s="6">
        <f t="shared" ca="1" si="3"/>
        <v>0.34159487830848434</v>
      </c>
      <c r="W164" s="6">
        <f t="shared" ca="1" si="3"/>
        <v>7.1901030092644702E-2</v>
      </c>
      <c r="X164" s="6">
        <f t="shared" ca="1" si="3"/>
        <v>7.1901030092644702E-2</v>
      </c>
      <c r="Y164" s="6">
        <f t="shared" ca="1" si="3"/>
        <v>-3.2611892065863429E-2</v>
      </c>
    </row>
    <row r="165" spans="2:25">
      <c r="B165">
        <f t="shared" si="0"/>
        <v>2001</v>
      </c>
      <c r="C165" s="2">
        <v>37195</v>
      </c>
      <c r="D165" s="6">
        <f t="shared" si="2"/>
        <v>3.6316559907371072E-2</v>
      </c>
      <c r="E165" s="6">
        <f t="shared" si="3"/>
        <v>2.4280356446006419E-2</v>
      </c>
      <c r="F165" s="6">
        <f t="shared" si="3"/>
        <v>2.8911343494420143E-2</v>
      </c>
      <c r="G165" s="6">
        <f t="shared" si="3"/>
        <v>-5.8626337791969421E-3</v>
      </c>
      <c r="H165" s="6">
        <f t="shared" si="3"/>
        <v>8.815198385168586E-3</v>
      </c>
      <c r="I165" s="6">
        <f t="shared" ca="1" si="3"/>
        <v>3.8891541756428429E-3</v>
      </c>
      <c r="J165" s="6">
        <f t="shared" ca="1" si="3"/>
        <v>3.348875231558842E-2</v>
      </c>
      <c r="K165" s="6">
        <f t="shared" ca="1" si="3"/>
        <v>-2.6490081715769532E-3</v>
      </c>
      <c r="L165" s="6">
        <f t="shared" ca="1" si="3"/>
        <v>1.1599735479150372E-2</v>
      </c>
      <c r="M165" s="6">
        <f t="shared" ca="1" si="3"/>
        <v>1.675149464413344E-2</v>
      </c>
      <c r="N165" s="6">
        <f t="shared" ca="1" si="3"/>
        <v>1.5612603539405853E-2</v>
      </c>
      <c r="O165" s="6">
        <f t="shared" ca="1" si="3"/>
        <v>2.321700657007944E-2</v>
      </c>
      <c r="P165" s="6">
        <f t="shared" ca="1" si="3"/>
        <v>8.8719699674062787E-3</v>
      </c>
      <c r="Q165" s="6">
        <f t="shared" ca="1" si="3"/>
        <v>1.9064899227094041E-2</v>
      </c>
      <c r="R165" s="6">
        <f t="shared" ca="1" si="3"/>
        <v>2.3820693271993883E-2</v>
      </c>
      <c r="S165" s="6">
        <f t="shared" ca="1" si="3"/>
        <v>-2.1114805555683232E-2</v>
      </c>
      <c r="T165" s="6">
        <f t="shared" ca="1" si="3"/>
        <v>1.0144970525578908E-2</v>
      </c>
      <c r="U165" s="6">
        <f t="shared" ca="1" si="3"/>
        <v>-1.8553407895747834E-2</v>
      </c>
      <c r="V165" s="6">
        <f t="shared" ca="1" si="3"/>
        <v>-0.12390794652440704</v>
      </c>
      <c r="W165" s="6">
        <f t="shared" ca="1" si="3"/>
        <v>-0.10700308102537087</v>
      </c>
      <c r="X165" s="6">
        <f t="shared" ca="1" si="3"/>
        <v>-0.10700308102537087</v>
      </c>
      <c r="Y165" s="6">
        <f t="shared" ca="1" si="3"/>
        <v>-7.0674541379116213E-3</v>
      </c>
    </row>
    <row r="166" spans="2:25">
      <c r="B166">
        <f t="shared" si="0"/>
        <v>2001</v>
      </c>
      <c r="C166" s="2">
        <v>37225</v>
      </c>
      <c r="D166" s="6">
        <f t="shared" si="2"/>
        <v>2.5773369225139044E-2</v>
      </c>
      <c r="E166" s="6">
        <f t="shared" si="3"/>
        <v>-3.7554822226004139E-3</v>
      </c>
      <c r="F166" s="6">
        <f t="shared" si="3"/>
        <v>-3.4258949821015329E-2</v>
      </c>
      <c r="G166" s="6">
        <f t="shared" si="3"/>
        <v>3.7267939103544229E-2</v>
      </c>
      <c r="H166" s="6">
        <f t="shared" si="3"/>
        <v>4.1709571596471692E-2</v>
      </c>
      <c r="I166" s="6">
        <f t="shared" ca="1" si="3"/>
        <v>1.1666065112600621E-2</v>
      </c>
      <c r="J166" s="6">
        <f t="shared" ca="1" si="3"/>
        <v>-7.1993780695110065E-3</v>
      </c>
      <c r="K166" s="6">
        <f t="shared" ca="1" si="3"/>
        <v>-7.0985213776772913E-3</v>
      </c>
      <c r="L166" s="6">
        <f t="shared" ca="1" si="3"/>
        <v>4.0414027665403154E-2</v>
      </c>
      <c r="M166" s="6">
        <f t="shared" ca="1" si="3"/>
        <v>-7.3780274580715621E-3</v>
      </c>
      <c r="N166" s="6">
        <f t="shared" ca="1" si="3"/>
        <v>1.091535835893398E-2</v>
      </c>
      <c r="O166" s="6">
        <f t="shared" ca="1" si="3"/>
        <v>-1.6972909792763585E-2</v>
      </c>
      <c r="P166" s="6">
        <f t="shared" ca="1" si="3"/>
        <v>-1.1241877906747721E-2</v>
      </c>
      <c r="Q166" s="6">
        <f t="shared" ca="1" si="3"/>
        <v>1.619663827920003E-2</v>
      </c>
      <c r="R166" s="6">
        <f t="shared" ca="1" si="3"/>
        <v>-0.10544106922196227</v>
      </c>
      <c r="S166" s="6">
        <f t="shared" ca="1" si="3"/>
        <v>-5.9359935867744795E-2</v>
      </c>
      <c r="T166" s="6">
        <f t="shared" ca="1" si="3"/>
        <v>-4.8364670551611836E-4</v>
      </c>
      <c r="U166" s="6">
        <f t="shared" ca="1" si="3"/>
        <v>-3.860500594420084E-2</v>
      </c>
      <c r="V166" s="6">
        <f t="shared" ca="1" si="3"/>
        <v>-0.19689794215811898</v>
      </c>
      <c r="W166" s="6">
        <f t="shared" ca="1" si="3"/>
        <v>-5.0381975844781702E-3</v>
      </c>
      <c r="X166" s="6">
        <f t="shared" ca="1" si="3"/>
        <v>-5.0381975844781702E-3</v>
      </c>
      <c r="Y166" s="6">
        <f t="shared" ca="1" si="3"/>
        <v>9.5019299459020879E-4</v>
      </c>
    </row>
    <row r="167" spans="2:25">
      <c r="B167">
        <f t="shared" si="0"/>
        <v>2001</v>
      </c>
      <c r="C167" s="2">
        <v>37256</v>
      </c>
      <c r="D167" s="6">
        <f t="shared" si="2"/>
        <v>1.8408491858098883E-2</v>
      </c>
      <c r="E167" s="6">
        <f t="shared" si="3"/>
        <v>-2.1641293835631377E-3</v>
      </c>
      <c r="F167" s="6">
        <f t="shared" si="3"/>
        <v>-2.1681066061324052E-2</v>
      </c>
      <c r="G167" s="6">
        <f t="shared" si="3"/>
        <v>9.7800290536396994E-3</v>
      </c>
      <c r="H167" s="6">
        <f t="shared" si="3"/>
        <v>8.5463582064779307E-3</v>
      </c>
      <c r="I167" s="6">
        <f t="shared" ca="1" si="3"/>
        <v>1.1424559640578431E-2</v>
      </c>
      <c r="J167" s="6">
        <f t="shared" ca="1" si="3"/>
        <v>-3.7548193711390003E-2</v>
      </c>
      <c r="K167" s="6">
        <f t="shared" ca="1" si="3"/>
        <v>-9.8434799279154481E-3</v>
      </c>
      <c r="L167" s="6">
        <f t="shared" ca="1" si="3"/>
        <v>3.3159410141972073E-2</v>
      </c>
      <c r="M167" s="6">
        <f t="shared" ca="1" si="3"/>
        <v>-3.702666081685687E-2</v>
      </c>
      <c r="N167" s="6">
        <f t="shared" ca="1" si="3"/>
        <v>5.2394557154743758E-4</v>
      </c>
      <c r="O167" s="6">
        <f t="shared" ca="1" si="3"/>
        <v>-1.6687065836830466E-3</v>
      </c>
      <c r="P167" s="6">
        <f t="shared" ca="1" si="3"/>
        <v>6.4002383458536968E-2</v>
      </c>
      <c r="Q167" s="6">
        <f t="shared" ca="1" si="3"/>
        <v>7.0270663626115322E-3</v>
      </c>
      <c r="R167" s="6">
        <f t="shared" ca="1" si="3"/>
        <v>1.3379196467977203E-2</v>
      </c>
      <c r="S167" s="6">
        <f t="shared" ca="1" si="3"/>
        <v>8.1916471749249431E-2</v>
      </c>
      <c r="T167" s="6">
        <f t="shared" ca="1" si="3"/>
        <v>-2.5725679127478258E-2</v>
      </c>
      <c r="U167" s="6">
        <f t="shared" ca="1" si="3"/>
        <v>2.5917941074290246E-3</v>
      </c>
      <c r="V167" s="6">
        <f t="shared" ca="1" si="3"/>
        <v>-6.3269007471405828E-3</v>
      </c>
      <c r="W167" s="6">
        <f t="shared" ca="1" si="3"/>
        <v>-6.3768149018206405E-2</v>
      </c>
      <c r="X167" s="6">
        <f t="shared" ca="1" si="3"/>
        <v>-6.3768149018206405E-2</v>
      </c>
      <c r="Y167" s="6">
        <f t="shared" ca="1" si="3"/>
        <v>-2.1898935634950073E-2</v>
      </c>
    </row>
    <row r="168" spans="2:25">
      <c r="B168">
        <f t="shared" si="0"/>
        <v>2002</v>
      </c>
      <c r="C168" s="2">
        <v>37287</v>
      </c>
      <c r="D168" s="6">
        <f t="shared" si="2"/>
        <v>2.4351134562083921E-2</v>
      </c>
      <c r="E168" s="6">
        <f t="shared" si="3"/>
        <v>-2.7014200166152647E-3</v>
      </c>
      <c r="F168" s="6">
        <f t="shared" si="3"/>
        <v>-8.2531417567204141E-3</v>
      </c>
      <c r="G168" s="6">
        <f t="shared" si="3"/>
        <v>-5.1805655100693182E-2</v>
      </c>
      <c r="H168" s="6">
        <f t="shared" si="3"/>
        <v>1.155235756892656E-2</v>
      </c>
      <c r="I168" s="6">
        <f t="shared" ca="1" si="3"/>
        <v>1.4300924963940191E-2</v>
      </c>
      <c r="J168" s="6">
        <f t="shared" ca="1" si="3"/>
        <v>8.7186447049982935E-3</v>
      </c>
      <c r="K168" s="6">
        <f t="shared" ca="1" si="3"/>
        <v>8.9887646501725057E-4</v>
      </c>
      <c r="L168" s="6">
        <f t="shared" ca="1" si="3"/>
        <v>2.6911261927684674E-2</v>
      </c>
      <c r="M168" s="6">
        <f t="shared" ca="1" si="3"/>
        <v>2.0225515586066424E-2</v>
      </c>
      <c r="N168" s="6">
        <f t="shared" ca="1" si="3"/>
        <v>2.733492864699371E-2</v>
      </c>
      <c r="O168" s="6">
        <f t="shared" ca="1" si="3"/>
        <v>-8.1610290848657206E-3</v>
      </c>
      <c r="P168" s="6">
        <f t="shared" ca="1" si="3"/>
        <v>-7.3773458322818883E-2</v>
      </c>
      <c r="Q168" s="6">
        <f t="shared" ca="1" si="3"/>
        <v>3.0060003106730814E-3</v>
      </c>
      <c r="R168" s="6">
        <f t="shared" ca="1" si="3"/>
        <v>-9.6764191779762018E-3</v>
      </c>
      <c r="S168" s="6">
        <f t="shared" ca="1" si="3"/>
        <v>2.4092469761802682E-2</v>
      </c>
      <c r="T168" s="6">
        <f t="shared" ca="1" si="3"/>
        <v>8.8705872352926304E-2</v>
      </c>
      <c r="U168" s="6">
        <f t="shared" ca="1" si="3"/>
        <v>-1.25897039471303E-2</v>
      </c>
      <c r="V168" s="6">
        <f t="shared" ca="1" si="3"/>
        <v>-6.8448307185077148E-2</v>
      </c>
      <c r="W168" s="6">
        <f t="shared" ca="1" si="3"/>
        <v>-6.3072154565810504E-5</v>
      </c>
      <c r="X168" s="6">
        <f t="shared" ca="1" si="3"/>
        <v>-6.3072154565810504E-5</v>
      </c>
      <c r="Y168" s="6">
        <f t="shared" ca="1" si="3"/>
        <v>-2.8863037324822913E-2</v>
      </c>
    </row>
    <row r="169" spans="2:25">
      <c r="B169">
        <f t="shared" si="0"/>
        <v>2002</v>
      </c>
      <c r="C169" s="2">
        <v>37315</v>
      </c>
      <c r="D169" s="6">
        <f t="shared" si="2"/>
        <v>2.7806658546636668E-2</v>
      </c>
      <c r="E169" s="6">
        <f t="shared" si="3"/>
        <v>2.8123166417319237E-3</v>
      </c>
      <c r="F169" s="6">
        <f t="shared" si="3"/>
        <v>0</v>
      </c>
      <c r="G169" s="6">
        <f t="shared" si="3"/>
        <v>9.2919577808687842E-2</v>
      </c>
      <c r="H169" s="6">
        <f t="shared" si="3"/>
        <v>1.1020503283465433E-2</v>
      </c>
      <c r="I169" s="6">
        <f t="shared" ca="1" si="3"/>
        <v>7.5456197246142054E-3</v>
      </c>
      <c r="J169" s="6">
        <f t="shared" ca="1" si="3"/>
        <v>-7.2973784242566404E-3</v>
      </c>
      <c r="K169" s="6">
        <f t="shared" ca="1" si="3"/>
        <v>0</v>
      </c>
      <c r="L169" s="6">
        <f t="shared" ca="1" si="3"/>
        <v>3.1281961522107771E-2</v>
      </c>
      <c r="M169" s="6">
        <f t="shared" ca="1" si="3"/>
        <v>-1.1520247305011657E-2</v>
      </c>
      <c r="N169" s="6">
        <f t="shared" ca="1" si="3"/>
        <v>1.8849430515536308E-2</v>
      </c>
      <c r="O169" s="6">
        <f t="shared" ca="1" si="3"/>
        <v>1.9068315471314455E-2</v>
      </c>
      <c r="P169" s="6">
        <f t="shared" ca="1" si="3"/>
        <v>-6.3231941228002074E-3</v>
      </c>
      <c r="Q169" s="6">
        <f t="shared" ca="1" si="3"/>
        <v>1.9461810826781601E-2</v>
      </c>
      <c r="R169" s="6">
        <f t="shared" ca="1" si="3"/>
        <v>2.0765525477353859E-3</v>
      </c>
      <c r="S169" s="6">
        <f t="shared" ca="1" si="3"/>
        <v>8.990678883426767E-2</v>
      </c>
      <c r="T169" s="6">
        <f t="shared" ca="1" si="3"/>
        <v>5.1134299236567683E-2</v>
      </c>
      <c r="U169" s="6">
        <f t="shared" ca="1" si="3"/>
        <v>4.8602915783902231E-2</v>
      </c>
      <c r="V169" s="6">
        <f t="shared" ca="1" si="3"/>
        <v>2.226092513378998E-2</v>
      </c>
      <c r="W169" s="6">
        <f t="shared" ca="1" si="3"/>
        <v>2.3518238739030747E-2</v>
      </c>
      <c r="X169" s="6">
        <f t="shared" ca="1" si="3"/>
        <v>2.3518238739030747E-2</v>
      </c>
      <c r="Y169" s="6">
        <f t="shared" ca="1" si="3"/>
        <v>3.4636286301469331E-2</v>
      </c>
    </row>
    <row r="170" spans="2:25">
      <c r="B170">
        <f t="shared" si="0"/>
        <v>2002</v>
      </c>
      <c r="C170" s="2">
        <v>37346</v>
      </c>
      <c r="D170" s="6">
        <f t="shared" si="2"/>
        <v>1.8088004784347262E-2</v>
      </c>
      <c r="E170" s="6">
        <f t="shared" si="3"/>
        <v>-5.4173344545095942E-3</v>
      </c>
      <c r="F170" s="6">
        <f t="shared" si="3"/>
        <v>0</v>
      </c>
      <c r="G170" s="6">
        <f t="shared" si="3"/>
        <v>-8.1173051575239158E-2</v>
      </c>
      <c r="H170" s="6">
        <f t="shared" si="3"/>
        <v>2.3950874155786547E-2</v>
      </c>
      <c r="I170" s="6">
        <f t="shared" ca="1" si="3"/>
        <v>9.4704852087563046E-3</v>
      </c>
      <c r="J170" s="6">
        <f t="shared" ca="1" si="3"/>
        <v>0</v>
      </c>
      <c r="K170" s="6">
        <f t="shared" ca="1" si="3"/>
        <v>-9.9323615626849843E-3</v>
      </c>
      <c r="L170" s="6">
        <f t="shared" ca="1" si="3"/>
        <v>0</v>
      </c>
      <c r="M170" s="6">
        <f t="shared" ca="1" si="3"/>
        <v>-6.1101984158184811E-3</v>
      </c>
      <c r="N170" s="6">
        <f t="shared" ca="1" si="3"/>
        <v>0</v>
      </c>
      <c r="O170" s="6">
        <f t="shared" ca="1" si="3"/>
        <v>1.2803151307358608E-2</v>
      </c>
      <c r="P170" s="6">
        <f t="shared" ca="1" si="3"/>
        <v>4.8814135878222443E-3</v>
      </c>
      <c r="Q170" s="6">
        <f t="shared" ca="1" si="3"/>
        <v>4.2824802558814733E-2</v>
      </c>
      <c r="R170" s="6">
        <f t="shared" ca="1" si="3"/>
        <v>2.3653702020940363E-2</v>
      </c>
      <c r="S170" s="6">
        <f t="shared" ca="1" si="3"/>
        <v>0</v>
      </c>
      <c r="T170" s="6">
        <f t="shared" ca="1" si="3"/>
        <v>2.8768633823305377E-2</v>
      </c>
      <c r="U170" s="6">
        <f t="shared" ca="1" si="3"/>
        <v>-3.7523496185504642E-3</v>
      </c>
      <c r="V170" s="6">
        <f t="shared" ca="1" si="3"/>
        <v>-8.0436467072426687E-2</v>
      </c>
      <c r="W170" s="6">
        <f t="shared" ca="1" si="3"/>
        <v>2.1307785118137169E-2</v>
      </c>
      <c r="X170" s="6">
        <f t="shared" ca="1" si="3"/>
        <v>2.1307785118137169E-2</v>
      </c>
      <c r="Y170" s="6">
        <f t="shared" ca="1" si="3"/>
        <v>-2.079021929585334E-2</v>
      </c>
    </row>
    <row r="171" spans="2:25">
      <c r="B171">
        <f t="shared" si="0"/>
        <v>2002</v>
      </c>
      <c r="C171" s="2">
        <v>37376</v>
      </c>
      <c r="D171" s="6">
        <f t="shared" si="2"/>
        <v>-1.6880842140268339E-2</v>
      </c>
      <c r="E171" s="6">
        <f t="shared" si="3"/>
        <v>1.3998918082610235E-2</v>
      </c>
      <c r="F171" s="6">
        <f t="shared" si="3"/>
        <v>6.9361127797502323E-2</v>
      </c>
      <c r="G171" s="6">
        <f t="shared" si="3"/>
        <v>1.9022975478149174E-2</v>
      </c>
      <c r="H171" s="6">
        <f t="shared" si="3"/>
        <v>3.7558062421420221E-2</v>
      </c>
      <c r="I171" s="6">
        <f t="shared" ca="1" si="3"/>
        <v>1.4625027338477222E-2</v>
      </c>
      <c r="J171" s="6">
        <f t="shared" ca="1" si="3"/>
        <v>-8.4935047779142903E-2</v>
      </c>
      <c r="K171" s="6">
        <f t="shared" ca="1" si="3"/>
        <v>6.3319976375073262E-3</v>
      </c>
      <c r="L171" s="6">
        <f t="shared" ca="1" si="3"/>
        <v>0.10071995124271285</v>
      </c>
      <c r="M171" s="6">
        <f t="shared" ca="1" si="3"/>
        <v>-1.5082673279160616E-2</v>
      </c>
      <c r="N171" s="6">
        <f t="shared" ca="1" si="3"/>
        <v>-2.2131350100645823E-2</v>
      </c>
      <c r="O171" s="6">
        <f t="shared" ca="1" si="3"/>
        <v>5.6747567490702006E-2</v>
      </c>
      <c r="P171" s="6">
        <f t="shared" ca="1" si="3"/>
        <v>-4.4796252303402305E-3</v>
      </c>
      <c r="Q171" s="6">
        <f t="shared" ca="1" si="3"/>
        <v>-9.8527819163887168E-4</v>
      </c>
      <c r="R171" s="6">
        <f t="shared" ca="1" si="3"/>
        <v>5.2270771772004584E-3</v>
      </c>
      <c r="S171" s="6">
        <f t="shared" ca="1" si="3"/>
        <v>5.6144865819377811E-2</v>
      </c>
      <c r="T171" s="6">
        <f t="shared" ca="1" si="3"/>
        <v>7.0134956387311542E-2</v>
      </c>
      <c r="U171" s="6">
        <f t="shared" ca="1" si="3"/>
        <v>5.0000104167058392E-3</v>
      </c>
      <c r="V171" s="6">
        <f t="shared" ca="1" si="3"/>
        <v>-6.228498500252734E-2</v>
      </c>
      <c r="W171" s="6">
        <f t="shared" ca="1" si="3"/>
        <v>-1.6535763673582681E-2</v>
      </c>
      <c r="X171" s="6">
        <f t="shared" ca="1" si="3"/>
        <v>-1.6535763673582681E-2</v>
      </c>
      <c r="Y171" s="6">
        <f t="shared" ca="1" si="3"/>
        <v>4.3093847731946751E-2</v>
      </c>
    </row>
    <row r="172" spans="2:25">
      <c r="B172">
        <f t="shared" si="0"/>
        <v>2002</v>
      </c>
      <c r="C172" s="2">
        <v>37407</v>
      </c>
      <c r="D172" s="6">
        <f t="shared" si="2"/>
        <v>6.3490720375306078E-2</v>
      </c>
      <c r="E172" s="6">
        <f t="shared" si="3"/>
        <v>3.0766080151475451E-2</v>
      </c>
      <c r="F172" s="6">
        <f t="shared" si="3"/>
        <v>8.3999974412738279E-2</v>
      </c>
      <c r="G172" s="6">
        <f t="shared" si="3"/>
        <v>4.4943802928069349E-2</v>
      </c>
      <c r="H172" s="6">
        <f t="shared" si="3"/>
        <v>5.0533207204331188E-2</v>
      </c>
      <c r="I172" s="6">
        <f t="shared" ca="1" si="3"/>
        <v>1.8179390136303715E-2</v>
      </c>
      <c r="J172" s="6">
        <f t="shared" ca="1" si="3"/>
        <v>-1.91178536994089E-3</v>
      </c>
      <c r="K172" s="6">
        <f t="shared" ca="1" si="3"/>
        <v>3.6003639251777665E-3</v>
      </c>
      <c r="L172" s="6">
        <f t="shared" ca="1" si="3"/>
        <v>1.2854176204235349E-2</v>
      </c>
      <c r="M172" s="6">
        <f t="shared" ca="1" si="3"/>
        <v>1.1492239134676448E-3</v>
      </c>
      <c r="N172" s="6">
        <f t="shared" ca="1" si="3"/>
        <v>1.275104681424424E-2</v>
      </c>
      <c r="O172" s="6">
        <f t="shared" ca="1" si="3"/>
        <v>2.875856352416252E-2</v>
      </c>
      <c r="P172" s="6">
        <f t="shared" ca="1" si="3"/>
        <v>1.4909021657124254E-2</v>
      </c>
      <c r="Q172" s="6">
        <f t="shared" ca="1" si="3"/>
        <v>-5.6916770643850572E-3</v>
      </c>
      <c r="R172" s="6">
        <f t="shared" ca="1" si="3"/>
        <v>8.0059018407216999E-3</v>
      </c>
      <c r="S172" s="6">
        <f t="shared" ca="1" si="3"/>
        <v>-1.0088072706247826E-2</v>
      </c>
      <c r="T172" s="6">
        <f t="shared" ca="1" si="3"/>
        <v>4.7013023592966101E-2</v>
      </c>
      <c r="U172" s="6">
        <f t="shared" ca="1" si="3"/>
        <v>3.3195051228527132E-3</v>
      </c>
      <c r="V172" s="6">
        <f t="shared" ca="1" si="3"/>
        <v>-0.16702765597550379</v>
      </c>
      <c r="W172" s="6">
        <f t="shared" ca="1" si="3"/>
        <v>1.3524388936852514E-2</v>
      </c>
      <c r="X172" s="6">
        <f t="shared" ca="1" si="3"/>
        <v>1.3524388936852514E-2</v>
      </c>
      <c r="Y172" s="6">
        <f t="shared" ca="1" si="3"/>
        <v>-2.9438794015023344E-3</v>
      </c>
    </row>
    <row r="173" spans="2:25">
      <c r="B173">
        <f t="shared" si="0"/>
        <v>2002</v>
      </c>
      <c r="C173" s="2">
        <v>37437</v>
      </c>
      <c r="D173" s="6">
        <f t="shared" si="2"/>
        <v>1.7829784714523362E-2</v>
      </c>
      <c r="E173" s="6">
        <f t="shared" ref="E173:Y183" si="4">LN(E31/E30)</f>
        <v>6.134716330434159E-2</v>
      </c>
      <c r="F173" s="6">
        <f t="shared" si="4"/>
        <v>0</v>
      </c>
      <c r="G173" s="6">
        <f t="shared" si="4"/>
        <v>-1.9658781234971251E-2</v>
      </c>
      <c r="H173" s="6">
        <f t="shared" si="4"/>
        <v>5.8476700893265315E-2</v>
      </c>
      <c r="I173" s="6">
        <f t="shared" ca="1" si="4"/>
        <v>2.529089892936855E-2</v>
      </c>
      <c r="J173" s="6">
        <f t="shared" ca="1" si="4"/>
        <v>0</v>
      </c>
      <c r="K173" s="6">
        <f t="shared" ca="1" si="4"/>
        <v>9.8346791780916133E-3</v>
      </c>
      <c r="L173" s="6">
        <f t="shared" ca="1" si="4"/>
        <v>0</v>
      </c>
      <c r="M173" s="6">
        <f t="shared" ca="1" si="4"/>
        <v>1.0606699154347051E-2</v>
      </c>
      <c r="N173" s="6">
        <f t="shared" ca="1" si="4"/>
        <v>0</v>
      </c>
      <c r="O173" s="6">
        <f t="shared" ca="1" si="4"/>
        <v>5.3305144284644647E-2</v>
      </c>
      <c r="P173" s="6">
        <f t="shared" ca="1" si="4"/>
        <v>1.9937278077300585E-2</v>
      </c>
      <c r="Q173" s="6">
        <f t="shared" ca="1" si="4"/>
        <v>3.2447223943627597E-2</v>
      </c>
      <c r="R173" s="6">
        <f t="shared" ca="1" si="4"/>
        <v>2.4683763705138036E-2</v>
      </c>
      <c r="S173" s="6">
        <f t="shared" ca="1" si="4"/>
        <v>0</v>
      </c>
      <c r="T173" s="6">
        <f t="shared" ca="1" si="4"/>
        <v>5.0768632345306361E-2</v>
      </c>
      <c r="U173" s="6">
        <f t="shared" ca="1" si="4"/>
        <v>2.6570130377713722E-2</v>
      </c>
      <c r="V173" s="6">
        <f t="shared" ca="1" si="4"/>
        <v>-5.7163033257671005E-2</v>
      </c>
      <c r="W173" s="6">
        <f t="shared" ca="1" si="4"/>
        <v>1.0925635518548521E-3</v>
      </c>
      <c r="X173" s="6">
        <f t="shared" ca="1" si="4"/>
        <v>1.0925635518548521E-3</v>
      </c>
      <c r="Y173" s="6">
        <f t="shared" ca="1" si="4"/>
        <v>3.5873536404870184E-2</v>
      </c>
    </row>
    <row r="174" spans="2:25">
      <c r="B174">
        <f t="shared" si="0"/>
        <v>2002</v>
      </c>
      <c r="C174" s="2">
        <v>37468</v>
      </c>
      <c r="D174" s="6">
        <f t="shared" si="2"/>
        <v>1.5410388963732534E-2</v>
      </c>
      <c r="E174" s="6">
        <f t="shared" si="4"/>
        <v>1.6947794752649504E-2</v>
      </c>
      <c r="F174" s="6">
        <f t="shared" si="4"/>
        <v>9.4340322333587145E-3</v>
      </c>
      <c r="G174" s="6">
        <f t="shared" si="4"/>
        <v>-1.5941727562416092E-2</v>
      </c>
      <c r="H174" s="6">
        <f t="shared" si="4"/>
        <v>4.6332955015974057E-2</v>
      </c>
      <c r="I174" s="6">
        <f t="shared" ca="1" si="4"/>
        <v>2.6825280365700064E-2</v>
      </c>
      <c r="J174" s="6">
        <f t="shared" ca="1" si="4"/>
        <v>0.16744420823449757</v>
      </c>
      <c r="K174" s="6">
        <f t="shared" ca="1" si="4"/>
        <v>8.8928418488403663E-4</v>
      </c>
      <c r="L174" s="6">
        <f t="shared" ca="1" si="4"/>
        <v>5.9133862848146125E-2</v>
      </c>
      <c r="M174" s="6">
        <f t="shared" ca="1" si="4"/>
        <v>1.7636636369060738E-2</v>
      </c>
      <c r="N174" s="6">
        <f t="shared" ca="1" si="4"/>
        <v>3.9249378119470213E-2</v>
      </c>
      <c r="O174" s="6">
        <f t="shared" ca="1" si="4"/>
        <v>-4.4104119105058967E-3</v>
      </c>
      <c r="P174" s="6">
        <f t="shared" ca="1" si="4"/>
        <v>4.1447532633686517E-3</v>
      </c>
      <c r="Q174" s="6">
        <f t="shared" ca="1" si="4"/>
        <v>1.3529340559625912E-2</v>
      </c>
      <c r="R174" s="6">
        <f t="shared" ca="1" si="4"/>
        <v>3.927951115132769E-2</v>
      </c>
      <c r="S174" s="6">
        <f t="shared" ca="1" si="4"/>
        <v>6.9968419249515065E-2</v>
      </c>
      <c r="T174" s="6">
        <f t="shared" ca="1" si="4"/>
        <v>1.0316642070445293E-2</v>
      </c>
      <c r="U174" s="6">
        <f t="shared" ca="1" si="4"/>
        <v>-1.6148570323998447E-3</v>
      </c>
      <c r="V174" s="6">
        <f t="shared" ca="1" si="4"/>
        <v>-6.9414648242612453E-2</v>
      </c>
      <c r="W174" s="6">
        <f t="shared" ca="1" si="4"/>
        <v>-2.6960149657841707E-2</v>
      </c>
      <c r="X174" s="6">
        <f t="shared" ca="1" si="4"/>
        <v>-2.6960149657841707E-2</v>
      </c>
      <c r="Y174" s="6">
        <f t="shared" ca="1" si="4"/>
        <v>-3.8263363518269429E-2</v>
      </c>
    </row>
    <row r="175" spans="2:25">
      <c r="B175">
        <f t="shared" si="0"/>
        <v>2002</v>
      </c>
      <c r="C175" s="2">
        <v>37499</v>
      </c>
      <c r="D175" s="6">
        <f t="shared" si="2"/>
        <v>2.6261466764078645E-2</v>
      </c>
      <c r="E175" s="6">
        <f t="shared" si="4"/>
        <v>6.4170756605513015E-3</v>
      </c>
      <c r="F175" s="6">
        <f t="shared" si="4"/>
        <v>0</v>
      </c>
      <c r="G175" s="6">
        <f t="shared" si="4"/>
        <v>-4.6038210287950687E-2</v>
      </c>
      <c r="H175" s="6">
        <f t="shared" si="4"/>
        <v>7.5070128942349712E-3</v>
      </c>
      <c r="I175" s="6">
        <f t="shared" ca="1" si="4"/>
        <v>8.9987419517875041E-3</v>
      </c>
      <c r="J175" s="6">
        <f t="shared" ca="1" si="4"/>
        <v>0</v>
      </c>
      <c r="K175" s="6">
        <f t="shared" ca="1" si="4"/>
        <v>-3.5618915663605745E-3</v>
      </c>
      <c r="L175" s="6">
        <f t="shared" ca="1" si="4"/>
        <v>0</v>
      </c>
      <c r="M175" s="6">
        <f t="shared" ca="1" si="4"/>
        <v>-3.3458636852213728E-3</v>
      </c>
      <c r="N175" s="6">
        <f t="shared" ca="1" si="4"/>
        <v>0</v>
      </c>
      <c r="O175" s="6">
        <f t="shared" ca="1" si="4"/>
        <v>1.747942078753089E-2</v>
      </c>
      <c r="P175" s="6">
        <f t="shared" ca="1" si="4"/>
        <v>-6.8107105874884773E-3</v>
      </c>
      <c r="Q175" s="6">
        <f t="shared" ca="1" si="4"/>
        <v>6.6685202246442232E-3</v>
      </c>
      <c r="R175" s="6">
        <f t="shared" ca="1" si="4"/>
        <v>1.4688274815180162E-3</v>
      </c>
      <c r="S175" s="6">
        <f t="shared" ca="1" si="4"/>
        <v>0</v>
      </c>
      <c r="T175" s="6">
        <f t="shared" ca="1" si="4"/>
        <v>6.256554667171263E-2</v>
      </c>
      <c r="U175" s="6">
        <f t="shared" ca="1" si="4"/>
        <v>-1.9584469276189308E-2</v>
      </c>
      <c r="V175" s="6">
        <f t="shared" ca="1" si="4"/>
        <v>1.2081360161866294E-2</v>
      </c>
      <c r="W175" s="6">
        <f t="shared" ca="1" si="4"/>
        <v>4.6441812595576393E-2</v>
      </c>
      <c r="X175" s="6">
        <f t="shared" ca="1" si="4"/>
        <v>4.6441812595576393E-2</v>
      </c>
      <c r="Y175" s="6">
        <f t="shared" ca="1" si="4"/>
        <v>1.3832968849451141E-2</v>
      </c>
    </row>
    <row r="176" spans="2:25">
      <c r="B176">
        <f t="shared" si="0"/>
        <v>2002</v>
      </c>
      <c r="C176" s="2">
        <v>37529</v>
      </c>
      <c r="D176" s="6">
        <f t="shared" si="2"/>
        <v>2.165331219447773E-2</v>
      </c>
      <c r="E176" s="6">
        <f t="shared" si="4"/>
        <v>9.3143730074606284E-3</v>
      </c>
      <c r="F176" s="6">
        <f t="shared" si="4"/>
        <v>6.3657851771977622E-2</v>
      </c>
      <c r="G176" s="6">
        <f t="shared" si="4"/>
        <v>3.9304013151508941E-3</v>
      </c>
      <c r="H176" s="6">
        <f t="shared" si="4"/>
        <v>3.7643200095491443E-3</v>
      </c>
      <c r="I176" s="6">
        <f t="shared" ca="1" si="4"/>
        <v>1.2948648847112239E-3</v>
      </c>
      <c r="J176" s="6">
        <f t="shared" ca="1" si="4"/>
        <v>-1.3371638151469628E-2</v>
      </c>
      <c r="K176" s="6">
        <f t="shared" ca="1" si="4"/>
        <v>-8.0609482616322385E-3</v>
      </c>
      <c r="L176" s="6">
        <f t="shared" ca="1" si="4"/>
        <v>4.532658374877023E-2</v>
      </c>
      <c r="M176" s="6">
        <f t="shared" ca="1" si="4"/>
        <v>2.1731819513384119E-2</v>
      </c>
      <c r="N176" s="6">
        <f t="shared" ca="1" si="4"/>
        <v>3.9034874171997733E-2</v>
      </c>
      <c r="O176" s="6">
        <f t="shared" ca="1" si="4"/>
        <v>3.915541291204771E-3</v>
      </c>
      <c r="P176" s="6">
        <f t="shared" ca="1" si="4"/>
        <v>2.7822296316809225E-2</v>
      </c>
      <c r="Q176" s="6">
        <f t="shared" ca="1" si="4"/>
        <v>-8.3213533200811266E-3</v>
      </c>
      <c r="R176" s="6">
        <f t="shared" ca="1" si="4"/>
        <v>-5.2957259656423832E-3</v>
      </c>
      <c r="S176" s="6">
        <f t="shared" ca="1" si="4"/>
        <v>6.2089896568370925E-2</v>
      </c>
      <c r="T176" s="6">
        <f t="shared" ca="1" si="4"/>
        <v>3.5853965817892325E-2</v>
      </c>
      <c r="U176" s="6">
        <f t="shared" ca="1" si="4"/>
        <v>-2.0622816135638625E-3</v>
      </c>
      <c r="V176" s="6">
        <f t="shared" ca="1" si="4"/>
        <v>3.1954714999908866E-2</v>
      </c>
      <c r="W176" s="6">
        <f t="shared" ca="1" si="4"/>
        <v>5.353374566413218E-2</v>
      </c>
      <c r="X176" s="6">
        <f t="shared" ca="1" si="4"/>
        <v>5.353374566413218E-2</v>
      </c>
      <c r="Y176" s="6">
        <f t="shared" ca="1" si="4"/>
        <v>4.9128178462825127E-2</v>
      </c>
    </row>
    <row r="177" spans="2:25">
      <c r="B177">
        <f t="shared" si="0"/>
        <v>2002</v>
      </c>
      <c r="C177" s="2">
        <v>37560</v>
      </c>
      <c r="D177" s="6">
        <f t="shared" si="2"/>
        <v>2.636701957781265E-2</v>
      </c>
      <c r="E177" s="6">
        <f t="shared" si="4"/>
        <v>1.0962266993641287E-3</v>
      </c>
      <c r="F177" s="6">
        <f t="shared" si="4"/>
        <v>2.178735418490723E-2</v>
      </c>
      <c r="G177" s="6">
        <f t="shared" si="4"/>
        <v>0.15739563595849634</v>
      </c>
      <c r="H177" s="6">
        <f t="shared" si="4"/>
        <v>3.8136447415885706E-3</v>
      </c>
      <c r="I177" s="6">
        <f t="shared" ca="1" si="4"/>
        <v>2.610353023837162E-3</v>
      </c>
      <c r="J177" s="6">
        <f t="shared" ca="1" si="4"/>
        <v>-6.8925919904079397E-2</v>
      </c>
      <c r="K177" s="6">
        <f t="shared" ca="1" si="4"/>
        <v>-5.4102927282475427E-3</v>
      </c>
      <c r="L177" s="6">
        <f t="shared" ca="1" si="4"/>
        <v>2.1339229357827325E-2</v>
      </c>
      <c r="M177" s="6">
        <f t="shared" ca="1" si="4"/>
        <v>-1.0065256493293154E-2</v>
      </c>
      <c r="N177" s="6">
        <f t="shared" ca="1" si="4"/>
        <v>-7.0723703791376706E-3</v>
      </c>
      <c r="O177" s="6">
        <f t="shared" ca="1" si="4"/>
        <v>1.252876932562501E-2</v>
      </c>
      <c r="P177" s="6">
        <f t="shared" ca="1" si="4"/>
        <v>-5.9821492860879628E-2</v>
      </c>
      <c r="Q177" s="6">
        <f t="shared" ca="1" si="4"/>
        <v>-3.1198347686052584E-4</v>
      </c>
      <c r="R177" s="6">
        <f t="shared" ca="1" si="4"/>
        <v>1.2719386724664367E-4</v>
      </c>
      <c r="S177" s="6">
        <f t="shared" ca="1" si="4"/>
        <v>1.5693572408406617E-2</v>
      </c>
      <c r="T177" s="6">
        <f t="shared" ca="1" si="4"/>
        <v>-2.1455222353356323E-2</v>
      </c>
      <c r="U177" s="6">
        <f t="shared" ca="1" si="4"/>
        <v>-1.6233447014295393E-2</v>
      </c>
      <c r="V177" s="6">
        <f t="shared" ca="1" si="4"/>
        <v>4.9698970749815163E-2</v>
      </c>
      <c r="W177" s="6">
        <f t="shared" ca="1" si="4"/>
        <v>0.14566053575967094</v>
      </c>
      <c r="X177" s="6">
        <f t="shared" ca="1" si="4"/>
        <v>0.14566053575967094</v>
      </c>
      <c r="Y177" s="6">
        <f t="shared" ca="1" si="4"/>
        <v>2.6860337303190967E-2</v>
      </c>
    </row>
    <row r="178" spans="2:25">
      <c r="B178">
        <f t="shared" si="0"/>
        <v>2002</v>
      </c>
      <c r="C178" s="2">
        <v>37590</v>
      </c>
      <c r="D178" s="6">
        <f t="shared" si="2"/>
        <v>3.365924871670483E-2</v>
      </c>
      <c r="E178" s="6">
        <f t="shared" si="4"/>
        <v>-1.1729624508140502E-3</v>
      </c>
      <c r="F178" s="6">
        <f t="shared" si="4"/>
        <v>0</v>
      </c>
      <c r="G178" s="6">
        <f t="shared" si="4"/>
        <v>7.1650154712288139E-2</v>
      </c>
      <c r="H178" s="6">
        <f t="shared" si="4"/>
        <v>9.470963583641424E-3</v>
      </c>
      <c r="I178" s="6">
        <f t="shared" ca="1" si="4"/>
        <v>1.1354583461185503E-2</v>
      </c>
      <c r="J178" s="6">
        <f t="shared" ca="1" si="4"/>
        <v>0</v>
      </c>
      <c r="K178" s="6">
        <f t="shared" ca="1" si="4"/>
        <v>3.6101122240997934E-3</v>
      </c>
      <c r="L178" s="6">
        <f t="shared" ca="1" si="4"/>
        <v>0</v>
      </c>
      <c r="M178" s="6">
        <f t="shared" ca="1" si="4"/>
        <v>-4.2129478613350353E-3</v>
      </c>
      <c r="N178" s="6">
        <f t="shared" ca="1" si="4"/>
        <v>0</v>
      </c>
      <c r="O178" s="6">
        <f t="shared" ca="1" si="4"/>
        <v>-1.2872381328747158E-3</v>
      </c>
      <c r="P178" s="6">
        <f t="shared" ca="1" si="4"/>
        <v>8.7503204574676096E-3</v>
      </c>
      <c r="Q178" s="6">
        <f t="shared" ca="1" si="4"/>
        <v>1.6448952640937708E-2</v>
      </c>
      <c r="R178" s="6">
        <f t="shared" ca="1" si="4"/>
        <v>9.3461328464343168E-3</v>
      </c>
      <c r="S178" s="6">
        <f t="shared" ca="1" si="4"/>
        <v>0</v>
      </c>
      <c r="T178" s="6">
        <f t="shared" ca="1" si="4"/>
        <v>1.3152775748317757E-2</v>
      </c>
      <c r="U178" s="6">
        <f t="shared" ca="1" si="4"/>
        <v>-2.4210144020132409E-2</v>
      </c>
      <c r="V178" s="6">
        <f t="shared" ca="1" si="4"/>
        <v>1.7380934063922424E-2</v>
      </c>
      <c r="W178" s="6">
        <f t="shared" ca="1" si="4"/>
        <v>8.9096130905701957E-4</v>
      </c>
      <c r="X178" s="6">
        <f t="shared" ca="1" si="4"/>
        <v>8.9096130905701957E-4</v>
      </c>
      <c r="Y178" s="6">
        <f t="shared" ca="1" si="4"/>
        <v>2.0458687637425772E-2</v>
      </c>
    </row>
    <row r="179" spans="2:25">
      <c r="B179">
        <f t="shared" si="0"/>
        <v>2002</v>
      </c>
      <c r="C179" s="2">
        <v>37621</v>
      </c>
      <c r="D179" s="6">
        <f t="shared" si="2"/>
        <v>4.1999613493590618E-2</v>
      </c>
      <c r="E179" s="6">
        <f t="shared" si="4"/>
        <v>1.877263016865283E-2</v>
      </c>
      <c r="F179" s="6">
        <f t="shared" si="4"/>
        <v>2.7631938662085884E-2</v>
      </c>
      <c r="G179" s="6">
        <f t="shared" si="4"/>
        <v>-5.3295476537716914E-2</v>
      </c>
      <c r="H179" s="6">
        <f t="shared" si="4"/>
        <v>1.5773886083605783E-2</v>
      </c>
      <c r="I179" s="6">
        <f t="shared" ca="1" si="4"/>
        <v>2.5712174609044375E-2</v>
      </c>
      <c r="J179" s="6">
        <f t="shared" ca="1" si="4"/>
        <v>5.3682482190577724E-2</v>
      </c>
      <c r="K179" s="6">
        <f t="shared" ca="1" si="4"/>
        <v>8.0754140055453311E-3</v>
      </c>
      <c r="L179" s="6">
        <f t="shared" ca="1" si="4"/>
        <v>8.9785661810409811E-2</v>
      </c>
      <c r="M179" s="6">
        <f t="shared" ca="1" si="4"/>
        <v>1.6737066074029007E-2</v>
      </c>
      <c r="N179" s="6">
        <f t="shared" ca="1" si="4"/>
        <v>3.1623449785299525E-2</v>
      </c>
      <c r="O179" s="6">
        <f t="shared" ca="1" si="4"/>
        <v>6.1116996778023881E-2</v>
      </c>
      <c r="P179" s="6">
        <f t="shared" ca="1" si="4"/>
        <v>2.6933635721962858E-2</v>
      </c>
      <c r="Q179" s="6">
        <f t="shared" ca="1" si="4"/>
        <v>5.1149899374969242E-3</v>
      </c>
      <c r="R179" s="6">
        <f t="shared" ca="1" si="4"/>
        <v>6.5307643432753072E-3</v>
      </c>
      <c r="S179" s="6">
        <f t="shared" ca="1" si="4"/>
        <v>4.7077879796073661E-2</v>
      </c>
      <c r="T179" s="6">
        <f t="shared" ca="1" si="4"/>
        <v>3.7447836764777899E-2</v>
      </c>
      <c r="U179" s="6">
        <f t="shared" ca="1" si="4"/>
        <v>1.7050711459722458E-2</v>
      </c>
      <c r="V179" s="6">
        <f t="shared" ca="1" si="4"/>
        <v>3.5664212517470983E-2</v>
      </c>
      <c r="W179" s="6">
        <f t="shared" ca="1" si="4"/>
        <v>6.1614576375471124E-2</v>
      </c>
      <c r="X179" s="6">
        <f t="shared" ca="1" si="4"/>
        <v>6.1614576375471124E-2</v>
      </c>
      <c r="Y179" s="6">
        <f t="shared" ca="1" si="4"/>
        <v>-6.1558760198705043E-2</v>
      </c>
    </row>
    <row r="180" spans="2:25">
      <c r="B180">
        <f t="shared" si="0"/>
        <v>2003</v>
      </c>
      <c r="C180" s="2">
        <v>37652</v>
      </c>
      <c r="D180" s="6">
        <f t="shared" si="2"/>
        <v>6.1115364953056493E-2</v>
      </c>
      <c r="E180" s="6">
        <f t="shared" si="4"/>
        <v>1.8391908268006515E-2</v>
      </c>
      <c r="F180" s="6">
        <f t="shared" si="4"/>
        <v>3.2992683154348813E-2</v>
      </c>
      <c r="G180" s="6">
        <f t="shared" si="4"/>
        <v>3.492007757219983E-2</v>
      </c>
      <c r="H180" s="6">
        <f t="shared" si="4"/>
        <v>1.9479942164918277E-2</v>
      </c>
      <c r="I180" s="6">
        <f t="shared" ca="1" si="4"/>
        <v>1.2213742314861917E-2</v>
      </c>
      <c r="J180" s="6">
        <f t="shared" ca="1" si="4"/>
        <v>2.5269558307404617E-2</v>
      </c>
      <c r="K180" s="6">
        <f t="shared" ca="1" si="4"/>
        <v>3.2530340920397499E-2</v>
      </c>
      <c r="L180" s="6">
        <f t="shared" ca="1" si="4"/>
        <v>3.7691282995804723E-2</v>
      </c>
      <c r="M180" s="6">
        <f t="shared" ca="1" si="4"/>
        <v>-3.8207942934738552E-3</v>
      </c>
      <c r="N180" s="6">
        <f t="shared" ca="1" si="4"/>
        <v>6.9968555356076406E-2</v>
      </c>
      <c r="O180" s="6">
        <f t="shared" ca="1" si="4"/>
        <v>5.2147611715645137E-2</v>
      </c>
      <c r="P180" s="6">
        <f t="shared" ca="1" si="4"/>
        <v>3.650062011572236E-2</v>
      </c>
      <c r="Q180" s="6">
        <f t="shared" ca="1" si="4"/>
        <v>8.0475705152467452E-4</v>
      </c>
      <c r="R180" s="6">
        <f t="shared" ca="1" si="4"/>
        <v>2.1551406844181338E-2</v>
      </c>
      <c r="S180" s="6">
        <f t="shared" ca="1" si="4"/>
        <v>8.8808949660831624E-2</v>
      </c>
      <c r="T180" s="6">
        <f t="shared" ca="1" si="4"/>
        <v>2.7794372755538223E-2</v>
      </c>
      <c r="U180" s="6">
        <f t="shared" ca="1" si="4"/>
        <v>-9.7686060305364631E-3</v>
      </c>
      <c r="V180" s="6">
        <f t="shared" ca="1" si="4"/>
        <v>-0.22560205479250639</v>
      </c>
      <c r="W180" s="6">
        <f t="shared" ca="1" si="4"/>
        <v>5.2773143245537484E-3</v>
      </c>
      <c r="X180" s="6">
        <f t="shared" ca="1" si="4"/>
        <v>5.2773143245537484E-3</v>
      </c>
      <c r="Y180" s="6">
        <f t="shared" ca="1" si="4"/>
        <v>-0.24755315661439736</v>
      </c>
    </row>
    <row r="181" spans="2:25">
      <c r="B181">
        <f t="shared" si="0"/>
        <v>2003</v>
      </c>
      <c r="C181" s="2">
        <v>37680</v>
      </c>
      <c r="D181" s="6">
        <f t="shared" si="2"/>
        <v>1.2371426413345564E-2</v>
      </c>
      <c r="E181" s="6">
        <f t="shared" si="4"/>
        <v>1.5613449817526041E-2</v>
      </c>
      <c r="F181" s="6">
        <f t="shared" si="4"/>
        <v>7.4252847199248698E-2</v>
      </c>
      <c r="G181" s="6">
        <f t="shared" si="4"/>
        <v>-2.7769760397095126E-3</v>
      </c>
      <c r="H181" s="6">
        <f t="shared" si="4"/>
        <v>8.9984603318269251E-3</v>
      </c>
      <c r="I181" s="6">
        <f t="shared" ca="1" si="4"/>
        <v>8.7730875016192311E-3</v>
      </c>
      <c r="J181" s="6">
        <f t="shared" ca="1" si="4"/>
        <v>-6.7248009681038909E-3</v>
      </c>
      <c r="K181" s="6">
        <f t="shared" ca="1" si="4"/>
        <v>-1.6572555481786714E-2</v>
      </c>
      <c r="L181" s="6">
        <f t="shared" ca="1" si="4"/>
        <v>-1.3373872664930869E-2</v>
      </c>
      <c r="M181" s="6">
        <f t="shared" ca="1" si="4"/>
        <v>-2.2627315428597798E-2</v>
      </c>
      <c r="N181" s="6">
        <f t="shared" ca="1" si="4"/>
        <v>1.754343023586117E-2</v>
      </c>
      <c r="O181" s="6">
        <f t="shared" ca="1" si="4"/>
        <v>2.9465080314433276E-2</v>
      </c>
      <c r="P181" s="6">
        <f t="shared" ca="1" si="4"/>
        <v>1.731619844889571E-2</v>
      </c>
      <c r="Q181" s="6">
        <f t="shared" ca="1" si="4"/>
        <v>6.5832658462047083E-3</v>
      </c>
      <c r="R181" s="6">
        <f t="shared" ca="1" si="4"/>
        <v>4.8752992741720624E-2</v>
      </c>
      <c r="S181" s="6">
        <f t="shared" ca="1" si="4"/>
        <v>-5.3048198151414663E-2</v>
      </c>
      <c r="T181" s="6">
        <f t="shared" ca="1" si="4"/>
        <v>6.2139901982286661E-3</v>
      </c>
      <c r="U181" s="6">
        <f t="shared" ca="1" si="4"/>
        <v>-1.5917737678791267E-2</v>
      </c>
      <c r="V181" s="6">
        <f t="shared" ca="1" si="4"/>
        <v>0.12912073415972508</v>
      </c>
      <c r="W181" s="6">
        <f t="shared" ca="1" si="4"/>
        <v>-5.0896774716472012E-2</v>
      </c>
      <c r="X181" s="6">
        <f t="shared" ca="1" si="4"/>
        <v>-5.0896774716472012E-2</v>
      </c>
      <c r="Y181" s="6">
        <f t="shared" ca="1" si="4"/>
        <v>2.6431459419084907E-2</v>
      </c>
    </row>
    <row r="182" spans="2:25">
      <c r="B182">
        <f t="shared" si="0"/>
        <v>2003</v>
      </c>
      <c r="C182" s="2">
        <v>37711</v>
      </c>
      <c r="D182" s="6">
        <f t="shared" si="2"/>
        <v>2.4862716611368116E-2</v>
      </c>
      <c r="E182" s="6">
        <f t="shared" si="4"/>
        <v>2.2658486101778126E-2</v>
      </c>
      <c r="F182" s="6">
        <f t="shared" si="4"/>
        <v>4.240266550534498E-2</v>
      </c>
      <c r="G182" s="6">
        <f t="shared" si="4"/>
        <v>7.573294330936306E-2</v>
      </c>
      <c r="H182" s="6">
        <f t="shared" si="4"/>
        <v>1.3792498550554021E-2</v>
      </c>
      <c r="I182" s="6">
        <f t="shared" ca="1" si="4"/>
        <v>-1.3235842004607815E-3</v>
      </c>
      <c r="J182" s="6">
        <f t="shared" ca="1" si="4"/>
        <v>9.395741333266891E-2</v>
      </c>
      <c r="K182" s="6">
        <f t="shared" ca="1" si="4"/>
        <v>-8.7989446943939262E-4</v>
      </c>
      <c r="L182" s="6">
        <f t="shared" ca="1" si="4"/>
        <v>2.4989504288895563E-2</v>
      </c>
      <c r="M182" s="6">
        <f t="shared" ca="1" si="4"/>
        <v>-2.7132437990901356E-2</v>
      </c>
      <c r="N182" s="6">
        <f t="shared" ca="1" si="4"/>
        <v>1.5402972873991554E-2</v>
      </c>
      <c r="O182" s="6">
        <f t="shared" ca="1" si="4"/>
        <v>3.4765321886791607E-2</v>
      </c>
      <c r="P182" s="6">
        <f t="shared" ca="1" si="4"/>
        <v>3.7773931988447772E-2</v>
      </c>
      <c r="Q182" s="6">
        <f t="shared" ca="1" si="4"/>
        <v>1.4533440940183336E-3</v>
      </c>
      <c r="R182" s="6">
        <f t="shared" ca="1" si="4"/>
        <v>-2.4330458383887071E-2</v>
      </c>
      <c r="S182" s="6">
        <f t="shared" ca="1" si="4"/>
        <v>-3.8083371868745677E-2</v>
      </c>
      <c r="T182" s="6">
        <f t="shared" ca="1" si="4"/>
        <v>1.459609524284561E-2</v>
      </c>
      <c r="U182" s="6">
        <f t="shared" ca="1" si="4"/>
        <v>1.8049480118982796E-2</v>
      </c>
      <c r="V182" s="6">
        <f t="shared" ca="1" si="4"/>
        <v>4.2376337906785542E-5</v>
      </c>
      <c r="W182" s="6">
        <f t="shared" ca="1" si="4"/>
        <v>7.331453173904276E-2</v>
      </c>
      <c r="X182" s="6">
        <f t="shared" ca="1" si="4"/>
        <v>7.331453173904276E-2</v>
      </c>
      <c r="Y182" s="6">
        <f t="shared" ca="1" si="4"/>
        <v>-3.0313093251344889E-2</v>
      </c>
    </row>
    <row r="183" spans="2:25">
      <c r="B183">
        <f t="shared" si="0"/>
        <v>2003</v>
      </c>
      <c r="C183" s="2">
        <v>37741</v>
      </c>
      <c r="D183" s="6">
        <f t="shared" si="2"/>
        <v>3.20126978296425E-2</v>
      </c>
      <c r="E183" s="6">
        <f t="shared" si="4"/>
        <v>6.7023694503916134E-3</v>
      </c>
      <c r="F183" s="6">
        <f t="shared" si="4"/>
        <v>5.1022499603208642E-2</v>
      </c>
      <c r="G183" s="6">
        <f t="shared" si="4"/>
        <v>1.704072333968296E-2</v>
      </c>
      <c r="H183" s="6">
        <f t="shared" si="4"/>
        <v>1.1789808810097717E-2</v>
      </c>
      <c r="I183" s="6">
        <f t="shared" ca="1" si="4"/>
        <v>-1.6569476356321892E-3</v>
      </c>
      <c r="J183" s="6">
        <f t="shared" ref="E183:Y193" ca="1" si="5">LN(J41/J40)</f>
        <v>-2.0019996001612621E-2</v>
      </c>
      <c r="K183" s="6">
        <f t="shared" ca="1" si="5"/>
        <v>5.2677909348588046E-3</v>
      </c>
      <c r="L183" s="6">
        <f t="shared" ca="1" si="5"/>
        <v>2.8937995875657187E-2</v>
      </c>
      <c r="M183" s="6">
        <f t="shared" ca="1" si="5"/>
        <v>-3.7272447612021133E-3</v>
      </c>
      <c r="N183" s="6">
        <f t="shared" ca="1" si="5"/>
        <v>2.9257021237242446E-2</v>
      </c>
      <c r="O183" s="6">
        <f t="shared" ca="1" si="5"/>
        <v>4.4930645677254182E-2</v>
      </c>
      <c r="P183" s="6">
        <f t="shared" ca="1" si="5"/>
        <v>5.1119928276030173E-2</v>
      </c>
      <c r="Q183" s="6">
        <f t="shared" ca="1" si="5"/>
        <v>1.8871770342812743E-2</v>
      </c>
      <c r="R183" s="6">
        <f t="shared" ca="1" si="5"/>
        <v>-3.7165985636207813E-3</v>
      </c>
      <c r="S183" s="6">
        <f t="shared" ca="1" si="5"/>
        <v>1.2967353892092142E-2</v>
      </c>
      <c r="T183" s="6">
        <f t="shared" ca="1" si="5"/>
        <v>2.8282222971456324E-2</v>
      </c>
      <c r="U183" s="6">
        <f t="shared" ca="1" si="5"/>
        <v>-7.2665419122299128E-3</v>
      </c>
      <c r="V183" s="6">
        <f t="shared" ca="1" si="5"/>
        <v>5.5662442930963549E-2</v>
      </c>
      <c r="W183" s="6">
        <f t="shared" ca="1" si="5"/>
        <v>-7.3445193220540083E-3</v>
      </c>
      <c r="X183" s="6">
        <f t="shared" ca="1" si="5"/>
        <v>-7.3445193220540083E-3</v>
      </c>
      <c r="Y183" s="6">
        <f t="shared" ca="1" si="5"/>
        <v>-8.1386227797843557E-4</v>
      </c>
    </row>
    <row r="184" spans="2:25">
      <c r="B184">
        <f t="shared" si="0"/>
        <v>2003</v>
      </c>
      <c r="C184" s="2">
        <v>37772</v>
      </c>
      <c r="D184" s="6">
        <f t="shared" si="2"/>
        <v>4.1335516143875331E-2</v>
      </c>
      <c r="E184" s="6">
        <f t="shared" si="5"/>
        <v>8.5244190883415949E-2</v>
      </c>
      <c r="F184" s="6">
        <f t="shared" si="5"/>
        <v>0</v>
      </c>
      <c r="G184" s="6">
        <f t="shared" si="5"/>
        <v>-2.2642073688022311E-2</v>
      </c>
      <c r="H184" s="6">
        <f t="shared" si="5"/>
        <v>2.6543322557232494E-2</v>
      </c>
      <c r="I184" s="6">
        <f t="shared" ca="1" si="5"/>
        <v>3.7494320914521477E-2</v>
      </c>
      <c r="J184" s="6">
        <f t="shared" ca="1" si="5"/>
        <v>0</v>
      </c>
      <c r="K184" s="6">
        <f t="shared" ca="1" si="5"/>
        <v>1.6500591481935941E-2</v>
      </c>
      <c r="L184" s="6">
        <f t="shared" ca="1" si="5"/>
        <v>0</v>
      </c>
      <c r="M184" s="6">
        <f t="shared" ca="1" si="5"/>
        <v>5.1683748564195298E-3</v>
      </c>
      <c r="N184" s="6">
        <f t="shared" ca="1" si="5"/>
        <v>0</v>
      </c>
      <c r="O184" s="6">
        <f t="shared" ca="1" si="5"/>
        <v>6.4186288079965237E-2</v>
      </c>
      <c r="P184" s="6">
        <f t="shared" ca="1" si="5"/>
        <v>5.9785594759384643E-2</v>
      </c>
      <c r="Q184" s="6">
        <f t="shared" ca="1" si="5"/>
        <v>2.831413060200233E-2</v>
      </c>
      <c r="R184" s="6">
        <f t="shared" ca="1" si="5"/>
        <v>7.7796266892371735E-2</v>
      </c>
      <c r="S184" s="6">
        <f t="shared" ca="1" si="5"/>
        <v>0</v>
      </c>
      <c r="T184" s="6">
        <f t="shared" ca="1" si="5"/>
        <v>0.21311885496316618</v>
      </c>
      <c r="U184" s="6">
        <f t="shared" ca="1" si="5"/>
        <v>2.5706955031008917E-3</v>
      </c>
      <c r="V184" s="6">
        <f t="shared" ca="1" si="5"/>
        <v>6.560261072164196E-2</v>
      </c>
      <c r="W184" s="6">
        <f t="shared" ca="1" si="5"/>
        <v>0.10731116449371982</v>
      </c>
      <c r="X184" s="6">
        <f t="shared" ca="1" si="5"/>
        <v>0.10731116449371982</v>
      </c>
      <c r="Y184" s="6">
        <f t="shared" ca="1" si="5"/>
        <v>3.5851221932584977E-2</v>
      </c>
    </row>
    <row r="185" spans="2:25">
      <c r="B185">
        <f t="shared" si="0"/>
        <v>2003</v>
      </c>
      <c r="C185" s="2">
        <v>37802</v>
      </c>
      <c r="D185" s="6">
        <f t="shared" si="2"/>
        <v>1.8703024277031442E-2</v>
      </c>
      <c r="E185" s="6">
        <f t="shared" si="5"/>
        <v>5.2972236393752405E-3</v>
      </c>
      <c r="F185" s="6">
        <f t="shared" si="5"/>
        <v>9.9511539753861178E-2</v>
      </c>
      <c r="G185" s="6">
        <f t="shared" si="5"/>
        <v>-0.10575066587060523</v>
      </c>
      <c r="H185" s="6">
        <f t="shared" si="5"/>
        <v>8.2973879082309885E-3</v>
      </c>
      <c r="I185" s="6">
        <f t="shared" ca="1" si="5"/>
        <v>2.5524266232738162E-2</v>
      </c>
      <c r="J185" s="6">
        <f t="shared" ca="1" si="5"/>
        <v>0.14485234173129868</v>
      </c>
      <c r="K185" s="6">
        <f t="shared" ca="1" si="5"/>
        <v>-1.6500591481935951E-2</v>
      </c>
      <c r="L185" s="6">
        <f t="shared" ca="1" si="5"/>
        <v>4.4426391983728948E-2</v>
      </c>
      <c r="M185" s="6">
        <f t="shared" ca="1" si="5"/>
        <v>-1.7750138514182851E-2</v>
      </c>
      <c r="N185" s="6">
        <f t="shared" ca="1" si="5"/>
        <v>5.4211975973657922E-3</v>
      </c>
      <c r="O185" s="6">
        <f t="shared" ca="1" si="5"/>
        <v>-1.6085577664183569E-2</v>
      </c>
      <c r="P185" s="6">
        <f t="shared" ca="1" si="5"/>
        <v>-1.2730667408995288E-3</v>
      </c>
      <c r="Q185" s="6">
        <f t="shared" ca="1" si="5"/>
        <v>1.6811687539059525E-2</v>
      </c>
      <c r="R185" s="6">
        <f t="shared" ca="1" si="5"/>
        <v>-4.4256846196837653E-2</v>
      </c>
      <c r="S185" s="6">
        <f t="shared" ca="1" si="5"/>
        <v>6.5553795435544723E-2</v>
      </c>
      <c r="T185" s="6">
        <f t="shared" ca="1" si="5"/>
        <v>-9.9000648913313543E-3</v>
      </c>
      <c r="U185" s="6">
        <f t="shared" ca="1" si="5"/>
        <v>3.0343668076013481E-2</v>
      </c>
      <c r="V185" s="6">
        <f t="shared" ca="1" si="5"/>
        <v>4.6533665043020554E-2</v>
      </c>
      <c r="W185" s="6">
        <f t="shared" ca="1" si="5"/>
        <v>-7.1245716332211606E-2</v>
      </c>
      <c r="X185" s="6">
        <f t="shared" ca="1" si="5"/>
        <v>-7.1245716332211606E-2</v>
      </c>
      <c r="Y185" s="6">
        <f t="shared" ca="1" si="5"/>
        <v>1.5067307042506691E-2</v>
      </c>
    </row>
    <row r="186" spans="2:25">
      <c r="B186">
        <f t="shared" si="0"/>
        <v>2003</v>
      </c>
      <c r="C186" s="2">
        <v>37833</v>
      </c>
      <c r="D186" s="6">
        <f t="shared" si="2"/>
        <v>2.8481092063673417E-2</v>
      </c>
      <c r="E186" s="6">
        <f t="shared" si="5"/>
        <v>2.0832696859540034E-2</v>
      </c>
      <c r="F186" s="6">
        <f t="shared" si="5"/>
        <v>-7.7942717268187972E-3</v>
      </c>
      <c r="G186" s="6">
        <f t="shared" si="5"/>
        <v>-8.1982495465165676E-3</v>
      </c>
      <c r="H186" s="6">
        <f t="shared" si="5"/>
        <v>3.0763083433228658E-2</v>
      </c>
      <c r="I186" s="6">
        <f t="shared" ca="1" si="5"/>
        <v>9.4192693872485397E-3</v>
      </c>
      <c r="J186" s="6">
        <f t="shared" ca="1" si="5"/>
        <v>-6.5270832759237955E-3</v>
      </c>
      <c r="K186" s="6">
        <f t="shared" ca="1" si="5"/>
        <v>-1.4109581516319778E-2</v>
      </c>
      <c r="L186" s="6">
        <f t="shared" ca="1" si="5"/>
        <v>3.0127638478419864E-2</v>
      </c>
      <c r="M186" s="6">
        <f t="shared" ca="1" si="5"/>
        <v>-1.7580237272981743E-2</v>
      </c>
      <c r="N186" s="6">
        <f t="shared" ca="1" si="5"/>
        <v>-2.4165331449433208E-2</v>
      </c>
      <c r="O186" s="6">
        <f t="shared" ca="1" si="5"/>
        <v>9.0843013182290416E-3</v>
      </c>
      <c r="P186" s="6">
        <f t="shared" ca="1" si="5"/>
        <v>1.3149068092086023E-2</v>
      </c>
      <c r="Q186" s="6">
        <f t="shared" ca="1" si="5"/>
        <v>3.2998325881868178E-2</v>
      </c>
      <c r="R186" s="6">
        <f t="shared" ca="1" si="5"/>
        <v>-2.4232940092709892E-3</v>
      </c>
      <c r="S186" s="6">
        <f t="shared" ca="1" si="5"/>
        <v>5.1874511125488193E-3</v>
      </c>
      <c r="T186" s="6">
        <f t="shared" ca="1" si="5"/>
        <v>-1.4991903117183856E-2</v>
      </c>
      <c r="U186" s="6">
        <f t="shared" ca="1" si="5"/>
        <v>-4.5766670274118666E-3</v>
      </c>
      <c r="V186" s="6">
        <f t="shared" ca="1" si="5"/>
        <v>0.10845586344001353</v>
      </c>
      <c r="W186" s="6">
        <f t="shared" ca="1" si="5"/>
        <v>4.3385975153727968E-2</v>
      </c>
      <c r="X186" s="6">
        <f t="shared" ca="1" si="5"/>
        <v>4.3385975153727968E-2</v>
      </c>
      <c r="Y186" s="6">
        <f t="shared" ca="1" si="5"/>
        <v>2.7524869888174371E-2</v>
      </c>
    </row>
    <row r="187" spans="2:25">
      <c r="B187">
        <f t="shared" si="0"/>
        <v>2003</v>
      </c>
      <c r="C187" s="2">
        <v>37864</v>
      </c>
      <c r="D187" s="6">
        <f t="shared" si="2"/>
        <v>2.2851164852752098E-2</v>
      </c>
      <c r="E187" s="6">
        <f t="shared" si="5"/>
        <v>-4.0087085965363591E-3</v>
      </c>
      <c r="F187" s="6">
        <f t="shared" si="5"/>
        <v>0</v>
      </c>
      <c r="G187" s="6">
        <f t="shared" si="5"/>
        <v>-2.0300299689085338E-2</v>
      </c>
      <c r="H187" s="6">
        <f t="shared" si="5"/>
        <v>1.8811036357592455E-2</v>
      </c>
      <c r="I187" s="6">
        <f t="shared" ca="1" si="5"/>
        <v>2.4401515443912763E-2</v>
      </c>
      <c r="J187" s="6">
        <f t="shared" ca="1" si="5"/>
        <v>0</v>
      </c>
      <c r="K187" s="6">
        <f t="shared" ca="1" si="5"/>
        <v>-1.0714388212406369E-2</v>
      </c>
      <c r="L187" s="6">
        <f t="shared" ca="1" si="5"/>
        <v>0</v>
      </c>
      <c r="M187" s="6">
        <f t="shared" ca="1" si="5"/>
        <v>-8.2519403178493017E-3</v>
      </c>
      <c r="N187" s="6">
        <f t="shared" ca="1" si="5"/>
        <v>0</v>
      </c>
      <c r="O187" s="6">
        <f t="shared" ca="1" si="5"/>
        <v>6.4830610677356791E-3</v>
      </c>
      <c r="P187" s="6">
        <f t="shared" ca="1" si="5"/>
        <v>-1.3317174677136968E-3</v>
      </c>
      <c r="Q187" s="6">
        <f t="shared" ca="1" si="5"/>
        <v>1.2858722153385706E-2</v>
      </c>
      <c r="R187" s="6">
        <f t="shared" ca="1" si="5"/>
        <v>-1.603127280551998E-2</v>
      </c>
      <c r="S187" s="6">
        <f t="shared" ca="1" si="5"/>
        <v>0</v>
      </c>
      <c r="T187" s="6">
        <f t="shared" ca="1" si="5"/>
        <v>-4.4142174629907174E-2</v>
      </c>
      <c r="U187" s="6">
        <f t="shared" ca="1" si="5"/>
        <v>-1.9794287047390006E-2</v>
      </c>
      <c r="V187" s="6">
        <f t="shared" ca="1" si="5"/>
        <v>-2.2044871026661848E-3</v>
      </c>
      <c r="W187" s="6">
        <f t="shared" ca="1" si="5"/>
        <v>-5.8627769793143387E-2</v>
      </c>
      <c r="X187" s="6">
        <f t="shared" ca="1" si="5"/>
        <v>-5.8627769793143387E-2</v>
      </c>
      <c r="Y187" s="6">
        <f t="shared" ca="1" si="5"/>
        <v>7.3736685501893185E-3</v>
      </c>
    </row>
    <row r="188" spans="2:25">
      <c r="B188">
        <f t="shared" si="0"/>
        <v>2003</v>
      </c>
      <c r="C188" s="2">
        <v>37894</v>
      </c>
      <c r="D188" s="6">
        <f t="shared" si="2"/>
        <v>5.1120548954935167E-2</v>
      </c>
      <c r="E188" s="6">
        <f t="shared" si="5"/>
        <v>8.689076749602237E-2</v>
      </c>
      <c r="F188" s="6">
        <f t="shared" si="5"/>
        <v>-2.0554083277436238E-2</v>
      </c>
      <c r="G188" s="6">
        <f t="shared" si="5"/>
        <v>9.0869717656874627E-2</v>
      </c>
      <c r="H188" s="6">
        <f t="shared" si="5"/>
        <v>2.6101149500662411E-2</v>
      </c>
      <c r="I188" s="6">
        <f t="shared" ca="1" si="5"/>
        <v>3.8468081874855647E-2</v>
      </c>
      <c r="J188" s="6">
        <f t="shared" ca="1" si="5"/>
        <v>0.10055309225133931</v>
      </c>
      <c r="K188" s="6">
        <f t="shared" ca="1" si="5"/>
        <v>6.2640025849306355E-3</v>
      </c>
      <c r="L188" s="6">
        <f t="shared" ca="1" si="5"/>
        <v>3.8762027657380065E-2</v>
      </c>
      <c r="M188" s="6">
        <f t="shared" ca="1" si="5"/>
        <v>1.2959232181162735E-2</v>
      </c>
      <c r="N188" s="6">
        <f t="shared" ca="1" si="5"/>
        <v>-4.2307979346148453E-3</v>
      </c>
      <c r="O188" s="6">
        <f t="shared" ca="1" si="5"/>
        <v>3.9469224247523901E-2</v>
      </c>
      <c r="P188" s="6">
        <f t="shared" ca="1" si="5"/>
        <v>4.9680183285653609E-3</v>
      </c>
      <c r="Q188" s="6">
        <f t="shared" ca="1" si="5"/>
        <v>5.4885812324859604E-2</v>
      </c>
      <c r="R188" s="6">
        <f t="shared" ca="1" si="5"/>
        <v>3.8259924570001658E-2</v>
      </c>
      <c r="S188" s="6">
        <f t="shared" ca="1" si="5"/>
        <v>0.15554422983771443</v>
      </c>
      <c r="T188" s="6">
        <f t="shared" ca="1" si="5"/>
        <v>5.5656016692246388E-2</v>
      </c>
      <c r="U188" s="6">
        <f t="shared" ca="1" si="5"/>
        <v>5.1803585264417272E-2</v>
      </c>
      <c r="V188" s="6">
        <f t="shared" ca="1" si="5"/>
        <v>-1.5716267539116698E-2</v>
      </c>
      <c r="W188" s="6">
        <f t="shared" ca="1" si="5"/>
        <v>3.8709841850400266E-2</v>
      </c>
      <c r="X188" s="6">
        <f t="shared" ca="1" si="5"/>
        <v>3.8709841850400266E-2</v>
      </c>
      <c r="Y188" s="6">
        <f t="shared" ca="1" si="5"/>
        <v>5.5737274877597762E-2</v>
      </c>
    </row>
    <row r="189" spans="2:25">
      <c r="B189">
        <f t="shared" si="0"/>
        <v>2003</v>
      </c>
      <c r="C189" s="2">
        <v>37925</v>
      </c>
      <c r="D189" s="6">
        <f t="shared" si="2"/>
        <v>4.3658586562028368E-2</v>
      </c>
      <c r="E189" s="6">
        <f t="shared" si="5"/>
        <v>3.6252017699523839E-2</v>
      </c>
      <c r="F189" s="6">
        <f t="shared" si="5"/>
        <v>3.6082345603991553E-2</v>
      </c>
      <c r="G189" s="6">
        <f t="shared" si="5"/>
        <v>1.1837990051813527E-3</v>
      </c>
      <c r="H189" s="6">
        <f t="shared" si="5"/>
        <v>3.1150017199357199E-2</v>
      </c>
      <c r="I189" s="6">
        <f t="shared" ca="1" si="5"/>
        <v>1.9521347568565967E-2</v>
      </c>
      <c r="J189" s="6">
        <f t="shared" ca="1" si="5"/>
        <v>2.6041186787631478E-2</v>
      </c>
      <c r="K189" s="6">
        <f t="shared" ca="1" si="5"/>
        <v>2.672607381476478E-3</v>
      </c>
      <c r="L189" s="6">
        <f t="shared" ca="1" si="5"/>
        <v>2.3164492760517769E-2</v>
      </c>
      <c r="M189" s="6">
        <f t="shared" ca="1" si="5"/>
        <v>-4.3179615318385579E-3</v>
      </c>
      <c r="N189" s="6">
        <f t="shared" ca="1" si="5"/>
        <v>4.2418603271388022E-2</v>
      </c>
      <c r="O189" s="6">
        <f t="shared" ca="1" si="5"/>
        <v>1.0639804311176979E-2</v>
      </c>
      <c r="P189" s="6">
        <f t="shared" ca="1" si="5"/>
        <v>4.0964239215097807E-2</v>
      </c>
      <c r="Q189" s="6">
        <f t="shared" ca="1" si="5"/>
        <v>7.3568654424803689E-2</v>
      </c>
      <c r="R189" s="6">
        <f t="shared" ca="1" si="5"/>
        <v>2.8753005983878862E-2</v>
      </c>
      <c r="S189" s="6">
        <f t="shared" ca="1" si="5"/>
        <v>-2.8206307178041241E-2</v>
      </c>
      <c r="T189" s="6">
        <f t="shared" ca="1" si="5"/>
        <v>1.8720571764467865E-3</v>
      </c>
      <c r="U189" s="6">
        <f t="shared" ca="1" si="5"/>
        <v>-1.3417562546746224E-2</v>
      </c>
      <c r="V189" s="6">
        <f t="shared" ca="1" si="5"/>
        <v>-3.5392639379901059E-2</v>
      </c>
      <c r="W189" s="6">
        <f t="shared" ca="1" si="5"/>
        <v>-9.265369445336586E-3</v>
      </c>
      <c r="X189" s="6">
        <f t="shared" ca="1" si="5"/>
        <v>-9.265369445336586E-3</v>
      </c>
      <c r="Y189" s="6">
        <f t="shared" ca="1" si="5"/>
        <v>-3.4183212656585811E-2</v>
      </c>
    </row>
    <row r="190" spans="2:25">
      <c r="B190">
        <f t="shared" si="0"/>
        <v>2003</v>
      </c>
      <c r="C190" s="2">
        <v>37955</v>
      </c>
      <c r="D190" s="6">
        <f t="shared" si="2"/>
        <v>4.7174997657635408E-2</v>
      </c>
      <c r="E190" s="6">
        <f t="shared" si="5"/>
        <v>2.944740770486387E-2</v>
      </c>
      <c r="F190" s="6">
        <f t="shared" si="5"/>
        <v>0</v>
      </c>
      <c r="G190" s="6">
        <f t="shared" si="5"/>
        <v>0.10046970186287697</v>
      </c>
      <c r="H190" s="6">
        <f t="shared" si="5"/>
        <v>3.0998200597628731E-2</v>
      </c>
      <c r="I190" s="6">
        <f t="shared" ca="1" si="5"/>
        <v>4.0859687823157471E-2</v>
      </c>
      <c r="J190" s="6">
        <f t="shared" ca="1" si="5"/>
        <v>0</v>
      </c>
      <c r="K190" s="6">
        <f t="shared" ca="1" si="5"/>
        <v>1.5011319408439344E-2</v>
      </c>
      <c r="L190" s="6">
        <f t="shared" ca="1" si="5"/>
        <v>0</v>
      </c>
      <c r="M190" s="6">
        <f t="shared" ca="1" si="5"/>
        <v>-2.4745820553454943E-2</v>
      </c>
      <c r="N190" s="6">
        <f t="shared" ca="1" si="5"/>
        <v>0</v>
      </c>
      <c r="O190" s="6">
        <f t="shared" ca="1" si="5"/>
        <v>3.4151315059038886E-2</v>
      </c>
      <c r="P190" s="6">
        <f t="shared" ca="1" si="5"/>
        <v>3.62796601487166E-2</v>
      </c>
      <c r="Q190" s="6">
        <f t="shared" ca="1" si="5"/>
        <v>7.9163525665262545E-3</v>
      </c>
      <c r="R190" s="6">
        <f t="shared" ca="1" si="5"/>
        <v>8.9173727037511821E-3</v>
      </c>
      <c r="S190" s="6">
        <f t="shared" ca="1" si="5"/>
        <v>0</v>
      </c>
      <c r="T190" s="6">
        <f t="shared" ca="1" si="5"/>
        <v>3.2064627830229279E-2</v>
      </c>
      <c r="U190" s="6">
        <f t="shared" ca="1" si="5"/>
        <v>8.1833065123193007E-4</v>
      </c>
      <c r="V190" s="6">
        <f t="shared" ca="1" si="5"/>
        <v>6.0344848176916994E-2</v>
      </c>
      <c r="W190" s="6">
        <f t="shared" ca="1" si="5"/>
        <v>2.3743796605775656E-3</v>
      </c>
      <c r="X190" s="6">
        <f t="shared" ca="1" si="5"/>
        <v>2.3743796605775656E-3</v>
      </c>
      <c r="Y190" s="6">
        <f t="shared" ca="1" si="5"/>
        <v>3.8726933475200565E-2</v>
      </c>
    </row>
    <row r="191" spans="2:25">
      <c r="B191">
        <f t="shared" si="0"/>
        <v>2003</v>
      </c>
      <c r="C191" s="2">
        <v>37986</v>
      </c>
      <c r="D191" s="6">
        <f t="shared" si="2"/>
        <v>-4.1554769992077564E-2</v>
      </c>
      <c r="E191" s="6">
        <f t="shared" si="5"/>
        <v>4.5451330306912854E-2</v>
      </c>
      <c r="F191" s="6">
        <f t="shared" si="5"/>
        <v>0.18129380747430163</v>
      </c>
      <c r="G191" s="6">
        <f t="shared" si="5"/>
        <v>-0.10543977873769143</v>
      </c>
      <c r="H191" s="6">
        <f t="shared" si="5"/>
        <v>1.8709482558485212E-2</v>
      </c>
      <c r="I191" s="6">
        <f t="shared" ca="1" si="5"/>
        <v>3.280076577384778E-2</v>
      </c>
      <c r="J191" s="6">
        <f t="shared" ca="1" si="5"/>
        <v>-9.3381389244938329E-2</v>
      </c>
      <c r="K191" s="6">
        <f t="shared" ca="1" si="5"/>
        <v>3.6993465581875294E-2</v>
      </c>
      <c r="L191" s="6">
        <f t="shared" ca="1" si="5"/>
        <v>9.8570859041233916E-2</v>
      </c>
      <c r="M191" s="6">
        <f t="shared" ca="1" si="5"/>
        <v>-2.5219622234975727E-2</v>
      </c>
      <c r="N191" s="6">
        <f t="shared" ca="1" si="5"/>
        <v>4.447931803634067E-2</v>
      </c>
      <c r="O191" s="6">
        <f t="shared" ca="1" si="5"/>
        <v>4.5332485427854327E-2</v>
      </c>
      <c r="P191" s="6">
        <f t="shared" ca="1" si="5"/>
        <v>3.5047628316904632E-2</v>
      </c>
      <c r="Q191" s="6">
        <f t="shared" ca="1" si="5"/>
        <v>2.2078456655464505E-2</v>
      </c>
      <c r="R191" s="6">
        <f t="shared" ca="1" si="5"/>
        <v>-6.9169429225230542E-3</v>
      </c>
      <c r="S191" s="6">
        <f t="shared" ca="1" si="5"/>
        <v>2.1362748495214256E-2</v>
      </c>
      <c r="T191" s="6">
        <f t="shared" ca="1" si="5"/>
        <v>1.8784370204350059E-2</v>
      </c>
      <c r="U191" s="6">
        <f t="shared" ca="1" si="5"/>
        <v>5.2968781590160351E-2</v>
      </c>
      <c r="V191" s="6">
        <f t="shared" ca="1" si="5"/>
        <v>4.7844609886162029E-2</v>
      </c>
      <c r="W191" s="6">
        <f t="shared" ca="1" si="5"/>
        <v>8.3465927625939212E-2</v>
      </c>
      <c r="X191" s="6">
        <f t="shared" ca="1" si="5"/>
        <v>8.3465927625939212E-2</v>
      </c>
      <c r="Y191" s="6">
        <f t="shared" ca="1" si="5"/>
        <v>2.7808082230640178E-2</v>
      </c>
    </row>
    <row r="192" spans="2:25">
      <c r="B192">
        <f t="shared" si="0"/>
        <v>2004</v>
      </c>
      <c r="C192" s="2">
        <v>38017</v>
      </c>
      <c r="D192" s="6">
        <f t="shared" si="2"/>
        <v>3.0455239714902625E-2</v>
      </c>
      <c r="E192" s="6">
        <f t="shared" si="5"/>
        <v>9.9307366529782198E-2</v>
      </c>
      <c r="F192" s="6">
        <f t="shared" si="5"/>
        <v>0</v>
      </c>
      <c r="G192" s="6">
        <f t="shared" si="5"/>
        <v>8.3286484949388701E-2</v>
      </c>
      <c r="H192" s="6">
        <f t="shared" si="5"/>
        <v>3.9382639443671152E-2</v>
      </c>
      <c r="I192" s="6">
        <f t="shared" ca="1" si="5"/>
        <v>1.3414437635714831E-2</v>
      </c>
      <c r="J192" s="6">
        <f t="shared" ca="1" si="5"/>
        <v>0</v>
      </c>
      <c r="K192" s="6">
        <f t="shared" ca="1" si="5"/>
        <v>4.2981822573685033E-2</v>
      </c>
      <c r="L192" s="6">
        <f t="shared" ca="1" si="5"/>
        <v>0</v>
      </c>
      <c r="M192" s="6">
        <f t="shared" ca="1" si="5"/>
        <v>1.9336426894420482E-2</v>
      </c>
      <c r="N192" s="6">
        <f t="shared" ca="1" si="5"/>
        <v>0</v>
      </c>
      <c r="O192" s="6">
        <f t="shared" ca="1" si="5"/>
        <v>5.6605923726194265E-3</v>
      </c>
      <c r="P192" s="6">
        <f t="shared" ca="1" si="5"/>
        <v>9.3229744258350317E-3</v>
      </c>
      <c r="Q192" s="6">
        <f t="shared" ca="1" si="5"/>
        <v>6.3962048793155368E-2</v>
      </c>
      <c r="R192" s="6">
        <f t="shared" ca="1" si="5"/>
        <v>9.3322670708036834E-2</v>
      </c>
      <c r="S192" s="6">
        <f t="shared" ca="1" si="5"/>
        <v>0</v>
      </c>
      <c r="T192" s="6">
        <f t="shared" ca="1" si="5"/>
        <v>-6.278469946678765E-2</v>
      </c>
      <c r="U192" s="6">
        <f t="shared" ca="1" si="5"/>
        <v>-1.0920545346660912E-2</v>
      </c>
      <c r="V192" s="6">
        <f t="shared" ca="1" si="5"/>
        <v>1.4433403764594864E-2</v>
      </c>
      <c r="W192" s="6">
        <f t="shared" ca="1" si="5"/>
        <v>1.1194560947182946E-3</v>
      </c>
      <c r="X192" s="6">
        <f t="shared" ca="1" si="5"/>
        <v>1.1194560947182946E-3</v>
      </c>
      <c r="Y192" s="6">
        <f t="shared" ca="1" si="5"/>
        <v>-3.9095604905161452E-2</v>
      </c>
    </row>
    <row r="193" spans="2:25">
      <c r="B193">
        <f t="shared" si="0"/>
        <v>2004</v>
      </c>
      <c r="C193" s="2">
        <v>38046</v>
      </c>
      <c r="D193" s="6">
        <f t="shared" si="2"/>
        <v>2.5928609572125776E-2</v>
      </c>
      <c r="E193" s="6">
        <f t="shared" si="5"/>
        <v>4.8262608804764219E-2</v>
      </c>
      <c r="F193" s="6">
        <f t="shared" si="5"/>
        <v>0</v>
      </c>
      <c r="G193" s="6">
        <f t="shared" si="5"/>
        <v>-1.0473493309123698E-2</v>
      </c>
      <c r="H193" s="6">
        <f t="shared" si="5"/>
        <v>4.4898724300351682E-2</v>
      </c>
      <c r="I193" s="6">
        <f t="shared" ca="1" si="5"/>
        <v>3.4685197122903882E-2</v>
      </c>
      <c r="J193" s="6">
        <f t="shared" ca="1" si="5"/>
        <v>0</v>
      </c>
      <c r="K193" s="6">
        <f t="shared" ca="1" si="5"/>
        <v>-8.0938895555847292E-4</v>
      </c>
      <c r="L193" s="6">
        <f t="shared" ca="1" si="5"/>
        <v>0</v>
      </c>
      <c r="M193" s="6">
        <f t="shared" ca="1" si="5"/>
        <v>-5.9118695978469353E-2</v>
      </c>
      <c r="N193" s="6">
        <f t="shared" ca="1" si="5"/>
        <v>0</v>
      </c>
      <c r="O193" s="6">
        <f t="shared" ref="E193:Y203" ca="1" si="6">LN(O51/O50)</f>
        <v>3.6978704379317363E-2</v>
      </c>
      <c r="P193" s="6">
        <f t="shared" ca="1" si="6"/>
        <v>2.8337247525713243E-2</v>
      </c>
      <c r="Q193" s="6">
        <f t="shared" ca="1" si="6"/>
        <v>3.2530437674711372E-2</v>
      </c>
      <c r="R193" s="6">
        <f t="shared" ca="1" si="6"/>
        <v>1.8172515415602115E-2</v>
      </c>
      <c r="S193" s="6">
        <f t="shared" ca="1" si="6"/>
        <v>0</v>
      </c>
      <c r="T193" s="6">
        <f t="shared" ca="1" si="6"/>
        <v>-3.8928560524520532E-2</v>
      </c>
      <c r="U193" s="6">
        <f t="shared" ca="1" si="6"/>
        <v>9.7561749453646558E-3</v>
      </c>
      <c r="V193" s="6">
        <f t="shared" ca="1" si="6"/>
        <v>8.8911372587900731E-3</v>
      </c>
      <c r="W193" s="6">
        <f t="shared" ca="1" si="6"/>
        <v>9.1346708273684338E-2</v>
      </c>
      <c r="X193" s="6">
        <f t="shared" ca="1" si="6"/>
        <v>9.1346708273684338E-2</v>
      </c>
      <c r="Y193" s="6">
        <f t="shared" ca="1" si="6"/>
        <v>1.3785049759501382E-3</v>
      </c>
    </row>
    <row r="194" spans="2:25">
      <c r="B194">
        <f t="shared" si="0"/>
        <v>2004</v>
      </c>
      <c r="C194" s="2">
        <v>38077</v>
      </c>
      <c r="D194" s="6">
        <f t="shared" si="2"/>
        <v>3.0424986010355072E-2</v>
      </c>
      <c r="E194" s="6">
        <f t="shared" si="6"/>
        <v>6.3281855190116101E-2</v>
      </c>
      <c r="F194" s="6">
        <f t="shared" si="6"/>
        <v>7.3097546311083644E-2</v>
      </c>
      <c r="G194" s="6">
        <f t="shared" si="6"/>
        <v>-8.931115377511295E-2</v>
      </c>
      <c r="H194" s="6">
        <f t="shared" si="6"/>
        <v>7.6221232260681622E-3</v>
      </c>
      <c r="I194" s="6">
        <f t="shared" ca="1" si="6"/>
        <v>3.062658206558164E-3</v>
      </c>
      <c r="J194" s="6">
        <f t="shared" ca="1" si="6"/>
        <v>4.6647362203213298E-2</v>
      </c>
      <c r="K194" s="6">
        <f t="shared" ca="1" si="6"/>
        <v>2.4262041824637975E-3</v>
      </c>
      <c r="L194" s="6">
        <f t="shared" ca="1" si="6"/>
        <v>7.5740296719590525E-2</v>
      </c>
      <c r="M194" s="6">
        <f t="shared" ca="1" si="6"/>
        <v>-2.2758316570435609E-2</v>
      </c>
      <c r="N194" s="6">
        <f t="shared" ca="1" si="6"/>
        <v>4.0532397265268021E-2</v>
      </c>
      <c r="O194" s="6">
        <f t="shared" ca="1" si="6"/>
        <v>-1.8170309845684813E-2</v>
      </c>
      <c r="P194" s="6">
        <f t="shared" ca="1" si="6"/>
        <v>2.0181563109761259E-2</v>
      </c>
      <c r="Q194" s="6">
        <f t="shared" ca="1" si="6"/>
        <v>4.6110404396938469E-2</v>
      </c>
      <c r="R194" s="6">
        <f t="shared" ca="1" si="6"/>
        <v>-2.9236101768900093E-2</v>
      </c>
      <c r="S194" s="6">
        <f t="shared" ca="1" si="6"/>
        <v>-3.2847297447464487E-2</v>
      </c>
      <c r="T194" s="6">
        <f t="shared" ca="1" si="6"/>
        <v>3.0792157400957573E-2</v>
      </c>
      <c r="U194" s="6">
        <f t="shared" ca="1" si="6"/>
        <v>1.5796899479252856E-2</v>
      </c>
      <c r="V194" s="6">
        <f t="shared" ca="1" si="6"/>
        <v>-5.7093180940931409E-3</v>
      </c>
      <c r="W194" s="6">
        <f t="shared" ca="1" si="6"/>
        <v>-1.762328352295188E-2</v>
      </c>
      <c r="X194" s="6">
        <f t="shared" ca="1" si="6"/>
        <v>-1.762328352295188E-2</v>
      </c>
      <c r="Y194" s="6">
        <f t="shared" ca="1" si="6"/>
        <v>6.7768514837569127E-2</v>
      </c>
    </row>
    <row r="195" spans="2:25">
      <c r="B195">
        <f t="shared" si="0"/>
        <v>2004</v>
      </c>
      <c r="C195" s="2">
        <v>38107</v>
      </c>
      <c r="D195" s="6">
        <f t="shared" si="2"/>
        <v>2.0701877877367578E-2</v>
      </c>
      <c r="E195" s="6">
        <f t="shared" si="6"/>
        <v>-1.316915203270165E-2</v>
      </c>
      <c r="F195" s="6">
        <f t="shared" si="6"/>
        <v>-1.2019375465784046E-2</v>
      </c>
      <c r="G195" s="6">
        <f t="shared" si="6"/>
        <v>3.3897714296151099E-2</v>
      </c>
      <c r="H195" s="6">
        <f t="shared" si="6"/>
        <v>5.0200466514663594E-3</v>
      </c>
      <c r="I195" s="6">
        <f t="shared" ca="1" si="6"/>
        <v>7.8253484133401861E-4</v>
      </c>
      <c r="J195" s="6">
        <f t="shared" ca="1" si="6"/>
        <v>-2.1981490401013382E-2</v>
      </c>
      <c r="K195" s="6">
        <f t="shared" ca="1" si="6"/>
        <v>-1.3826979133836719E-2</v>
      </c>
      <c r="L195" s="6">
        <f t="shared" ca="1" si="6"/>
        <v>5.4781103143672336E-2</v>
      </c>
      <c r="M195" s="6">
        <f t="shared" ca="1" si="6"/>
        <v>1.498042931968732E-3</v>
      </c>
      <c r="N195" s="6">
        <f t="shared" ca="1" si="6"/>
        <v>-2.0547945277774238E-4</v>
      </c>
      <c r="O195" s="6">
        <f t="shared" ca="1" si="6"/>
        <v>2.9874166294234041E-3</v>
      </c>
      <c r="P195" s="6">
        <f t="shared" ca="1" si="6"/>
        <v>-1.0055490479391501E-2</v>
      </c>
      <c r="Q195" s="6">
        <f t="shared" ca="1" si="6"/>
        <v>4.1686845594049775E-2</v>
      </c>
      <c r="R195" s="6">
        <f t="shared" ca="1" si="6"/>
        <v>-2.9602176802104432E-2</v>
      </c>
      <c r="S195" s="6">
        <f t="shared" ca="1" si="6"/>
        <v>3.5163350504850907E-2</v>
      </c>
      <c r="T195" s="6">
        <f t="shared" ca="1" si="6"/>
        <v>1.5913729112906057E-2</v>
      </c>
      <c r="U195" s="6">
        <f t="shared" ca="1" si="6"/>
        <v>1.8932788161564747E-2</v>
      </c>
      <c r="V195" s="6">
        <f t="shared" ca="1" si="6"/>
        <v>5.5337905440382244E-2</v>
      </c>
      <c r="W195" s="6">
        <f t="shared" ca="1" si="6"/>
        <v>6.0880399393555343E-3</v>
      </c>
      <c r="X195" s="6">
        <f t="shared" ca="1" si="6"/>
        <v>6.0880399393555343E-3</v>
      </c>
      <c r="Y195" s="6">
        <f t="shared" ca="1" si="6"/>
        <v>-4.4910581572017647E-2</v>
      </c>
    </row>
    <row r="196" spans="2:25">
      <c r="B196">
        <f t="shared" si="0"/>
        <v>2004</v>
      </c>
      <c r="C196" s="2">
        <v>38138</v>
      </c>
      <c r="D196" s="6">
        <f t="shared" si="2"/>
        <v>2.1023714459737858E-2</v>
      </c>
      <c r="E196" s="6">
        <f t="shared" si="6"/>
        <v>2.1034489864658256E-3</v>
      </c>
      <c r="F196" s="6">
        <f t="shared" si="6"/>
        <v>6.0277457975172451E-3</v>
      </c>
      <c r="G196" s="6">
        <f t="shared" si="6"/>
        <v>5.5729245576644333E-2</v>
      </c>
      <c r="H196" s="6">
        <f t="shared" si="6"/>
        <v>5.8687156571691603E-3</v>
      </c>
      <c r="I196" s="6">
        <f t="shared" ca="1" si="6"/>
        <v>1.761519661800353E-2</v>
      </c>
      <c r="J196" s="6">
        <f t="shared" ca="1" si="6"/>
        <v>1.1086475636640229E-3</v>
      </c>
      <c r="K196" s="6">
        <f t="shared" ca="1" si="6"/>
        <v>-1.6515652030721164E-2</v>
      </c>
      <c r="L196" s="6">
        <f t="shared" ca="1" si="6"/>
        <v>3.4299269006790631E-2</v>
      </c>
      <c r="M196" s="6">
        <f t="shared" ca="1" si="6"/>
        <v>5.9858937992392171E-4</v>
      </c>
      <c r="N196" s="6">
        <f t="shared" ca="1" si="6"/>
        <v>1.5058697530610419E-3</v>
      </c>
      <c r="O196" s="6">
        <f t="shared" ca="1" si="6"/>
        <v>1.4193370434705086E-2</v>
      </c>
      <c r="P196" s="6">
        <f t="shared" ca="1" si="6"/>
        <v>3.6481441417773534E-2</v>
      </c>
      <c r="Q196" s="6">
        <f t="shared" ca="1" si="6"/>
        <v>1.0237531522556499E-2</v>
      </c>
      <c r="R196" s="6">
        <f t="shared" ca="1" si="6"/>
        <v>2.9221786912404121E-2</v>
      </c>
      <c r="S196" s="6">
        <f t="shared" ca="1" si="6"/>
        <v>-1.9738566709078087E-2</v>
      </c>
      <c r="T196" s="6">
        <f t="shared" ca="1" si="6"/>
        <v>3.8738656761412506E-2</v>
      </c>
      <c r="U196" s="6">
        <f t="shared" ca="1" si="6"/>
        <v>-1.7786656230942055E-2</v>
      </c>
      <c r="V196" s="6">
        <f t="shared" ca="1" si="6"/>
        <v>6.3288588978037602E-2</v>
      </c>
      <c r="W196" s="6">
        <f t="shared" ca="1" si="6"/>
        <v>-7.8901785727317347E-2</v>
      </c>
      <c r="X196" s="6">
        <f t="shared" ca="1" si="6"/>
        <v>-7.8901785727317347E-2</v>
      </c>
      <c r="Y196" s="6">
        <f t="shared" ca="1" si="6"/>
        <v>2.4921685899973348E-2</v>
      </c>
    </row>
    <row r="197" spans="2:25">
      <c r="B197">
        <f t="shared" si="0"/>
        <v>2004</v>
      </c>
      <c r="C197" s="2">
        <v>38168</v>
      </c>
      <c r="D197" s="6">
        <f t="shared" si="2"/>
        <v>2.6002325916393603E-2</v>
      </c>
      <c r="E197" s="6">
        <f t="shared" si="6"/>
        <v>1.8348606004392617E-3</v>
      </c>
      <c r="F197" s="6">
        <f t="shared" si="6"/>
        <v>4.9247934834326802E-2</v>
      </c>
      <c r="G197" s="6">
        <f t="shared" si="6"/>
        <v>-6.4559571774879962E-2</v>
      </c>
      <c r="H197" s="6">
        <f t="shared" si="6"/>
        <v>4.748533177201736E-3</v>
      </c>
      <c r="I197" s="6">
        <f t="shared" ca="1" si="6"/>
        <v>2.9199026660228439E-3</v>
      </c>
      <c r="J197" s="6">
        <f t="shared" ca="1" si="6"/>
        <v>-1.4830442440508684E-2</v>
      </c>
      <c r="K197" s="6">
        <f t="shared" ca="1" si="6"/>
        <v>5.8115564147766469E-3</v>
      </c>
      <c r="L197" s="6">
        <f t="shared" ca="1" si="6"/>
        <v>9.4460016286734561E-3</v>
      </c>
      <c r="M197" s="6">
        <f t="shared" ca="1" si="6"/>
        <v>1.0479179845582044E-2</v>
      </c>
      <c r="N197" s="6">
        <f t="shared" ca="1" si="6"/>
        <v>-1.2832689182450127E-3</v>
      </c>
      <c r="O197" s="6">
        <f t="shared" ca="1" si="6"/>
        <v>1.1867685888887652E-2</v>
      </c>
      <c r="P197" s="6">
        <f t="shared" ca="1" si="6"/>
        <v>9.2295508999001956E-3</v>
      </c>
      <c r="Q197" s="6">
        <f t="shared" ca="1" si="6"/>
        <v>-4.2343439948813448E-5</v>
      </c>
      <c r="R197" s="6">
        <f t="shared" ca="1" si="6"/>
        <v>-7.0034808060902044E-3</v>
      </c>
      <c r="S197" s="6">
        <f t="shared" ca="1" si="6"/>
        <v>-2.0907962983392897E-2</v>
      </c>
      <c r="T197" s="6">
        <f t="shared" ca="1" si="6"/>
        <v>2.5656582578361667E-3</v>
      </c>
      <c r="U197" s="6">
        <f t="shared" ca="1" si="6"/>
        <v>-1.8497637241822462E-2</v>
      </c>
      <c r="V197" s="6">
        <f t="shared" ca="1" si="6"/>
        <v>4.8374690718184683E-2</v>
      </c>
      <c r="W197" s="6">
        <f t="shared" ca="1" si="6"/>
        <v>8.0578369791971582E-2</v>
      </c>
      <c r="X197" s="6">
        <f t="shared" ca="1" si="6"/>
        <v>8.0578369791971582E-2</v>
      </c>
      <c r="Y197" s="6">
        <f t="shared" ca="1" si="6"/>
        <v>-9.7623415707679892E-3</v>
      </c>
    </row>
    <row r="198" spans="2:25">
      <c r="B198">
        <f t="shared" si="0"/>
        <v>2004</v>
      </c>
      <c r="C198" s="2">
        <v>38199</v>
      </c>
      <c r="D198" s="6">
        <f t="shared" si="2"/>
        <v>2.5881774371547973E-2</v>
      </c>
      <c r="E198" s="6">
        <f t="shared" si="6"/>
        <v>1.8090019645490812E-3</v>
      </c>
      <c r="F198" s="6">
        <f t="shared" si="6"/>
        <v>0</v>
      </c>
      <c r="G198" s="6">
        <f t="shared" si="6"/>
        <v>1.7307535731060749E-2</v>
      </c>
      <c r="H198" s="6">
        <f t="shared" si="6"/>
        <v>1.3463920902949207E-3</v>
      </c>
      <c r="I198" s="6">
        <f t="shared" ca="1" si="6"/>
        <v>5.8262560493769844E-3</v>
      </c>
      <c r="J198" s="6">
        <f t="shared" ca="1" si="6"/>
        <v>0</v>
      </c>
      <c r="K198" s="6">
        <f t="shared" ca="1" si="6"/>
        <v>-2.0912514516373448E-2</v>
      </c>
      <c r="L198" s="6">
        <f t="shared" ca="1" si="6"/>
        <v>0</v>
      </c>
      <c r="M198" s="6">
        <f t="shared" ca="1" si="6"/>
        <v>-4.5746425530803891E-3</v>
      </c>
      <c r="N198" s="6">
        <f t="shared" ca="1" si="6"/>
        <v>0</v>
      </c>
      <c r="O198" s="6">
        <f t="shared" ca="1" si="6"/>
        <v>2.3573992792831611E-2</v>
      </c>
      <c r="P198" s="6">
        <f t="shared" ca="1" si="6"/>
        <v>2.9987107483480109E-2</v>
      </c>
      <c r="Q198" s="6">
        <f t="shared" ca="1" si="6"/>
        <v>8.9522064242195578E-3</v>
      </c>
      <c r="R198" s="6">
        <f t="shared" ca="1" si="6"/>
        <v>-1.1643499705126823E-2</v>
      </c>
      <c r="S198" s="6">
        <f t="shared" ca="1" si="6"/>
        <v>0</v>
      </c>
      <c r="T198" s="6">
        <f t="shared" ca="1" si="6"/>
        <v>-6.6390988709720787E-3</v>
      </c>
      <c r="U198" s="6">
        <f t="shared" ca="1" si="6"/>
        <v>5.0436576366029344E-3</v>
      </c>
      <c r="V198" s="6">
        <f t="shared" ca="1" si="6"/>
        <v>3.087208871443517E-2</v>
      </c>
      <c r="W198" s="6">
        <f t="shared" ca="1" si="6"/>
        <v>3.7931381464769875E-2</v>
      </c>
      <c r="X198" s="6">
        <f t="shared" ca="1" si="6"/>
        <v>3.7931381464769875E-2</v>
      </c>
      <c r="Y198" s="6">
        <f t="shared" ca="1" si="6"/>
        <v>3.4316705134188304E-3</v>
      </c>
    </row>
    <row r="199" spans="2:25">
      <c r="B199">
        <f t="shared" si="0"/>
        <v>2004</v>
      </c>
      <c r="C199" s="2">
        <v>38230</v>
      </c>
      <c r="D199" s="6">
        <f t="shared" si="2"/>
        <v>2.6943365010063041E-2</v>
      </c>
      <c r="E199" s="6">
        <f t="shared" si="6"/>
        <v>1.0336873662430874E-2</v>
      </c>
      <c r="F199" s="6">
        <f t="shared" si="6"/>
        <v>1.5891367336634661E-2</v>
      </c>
      <c r="G199" s="6">
        <f t="shared" si="6"/>
        <v>1.5981950372730414E-2</v>
      </c>
      <c r="H199" s="6">
        <f t="shared" si="6"/>
        <v>5.2379938378844032E-3</v>
      </c>
      <c r="I199" s="6">
        <f t="shared" ca="1" si="6"/>
        <v>1.4688681750407589E-2</v>
      </c>
      <c r="J199" s="6">
        <f t="shared" ca="1" si="6"/>
        <v>-2.8557083258250321E-3</v>
      </c>
      <c r="K199" s="6">
        <f t="shared" ca="1" si="6"/>
        <v>1.6891895908447598E-3</v>
      </c>
      <c r="L199" s="6">
        <f t="shared" ca="1" si="6"/>
        <v>-9.0356226967390051E-3</v>
      </c>
      <c r="M199" s="6">
        <f t="shared" ca="1" si="6"/>
        <v>-2.3135053031105496E-2</v>
      </c>
      <c r="N199" s="6">
        <f t="shared" ca="1" si="6"/>
        <v>-1.4069440171340335E-2</v>
      </c>
      <c r="O199" s="6">
        <f t="shared" ca="1" si="6"/>
        <v>3.1890087059657082E-2</v>
      </c>
      <c r="P199" s="6">
        <f t="shared" ca="1" si="6"/>
        <v>-6.7614623226711556E-3</v>
      </c>
      <c r="Q199" s="6">
        <f t="shared" ca="1" si="6"/>
        <v>4.089128782731313E-3</v>
      </c>
      <c r="R199" s="6">
        <f t="shared" ca="1" si="6"/>
        <v>2.7008235654128555E-2</v>
      </c>
      <c r="S199" s="6">
        <f t="shared" ca="1" si="6"/>
        <v>3.7884466191046802E-2</v>
      </c>
      <c r="T199" s="6">
        <f t="shared" ca="1" si="6"/>
        <v>9.563241988143012E-3</v>
      </c>
      <c r="U199" s="6">
        <f t="shared" ca="1" si="6"/>
        <v>-6.9903197269107001E-3</v>
      </c>
      <c r="V199" s="6">
        <f t="shared" ca="1" si="6"/>
        <v>4.7294719023106514E-3</v>
      </c>
      <c r="W199" s="6">
        <f t="shared" ca="1" si="6"/>
        <v>-4.5310861674850045E-2</v>
      </c>
      <c r="X199" s="6">
        <f t="shared" ca="1" si="6"/>
        <v>-4.5310861674850045E-2</v>
      </c>
      <c r="Y199" s="6">
        <f t="shared" ca="1" si="6"/>
        <v>3.4441967100746151E-3</v>
      </c>
    </row>
    <row r="200" spans="2:25">
      <c r="B200">
        <f t="shared" si="0"/>
        <v>2004</v>
      </c>
      <c r="C200" s="2">
        <v>38260</v>
      </c>
      <c r="D200" s="6">
        <f t="shared" si="2"/>
        <v>3.6354687698144726E-2</v>
      </c>
      <c r="E200" s="6">
        <f t="shared" si="6"/>
        <v>3.4491373385370496E-3</v>
      </c>
      <c r="F200" s="6">
        <f t="shared" si="6"/>
        <v>6.0094539641287407E-2</v>
      </c>
      <c r="G200" s="6">
        <f t="shared" si="6"/>
        <v>4.3428696193126737E-4</v>
      </c>
      <c r="H200" s="6">
        <f t="shared" si="6"/>
        <v>6.0264484400450943E-3</v>
      </c>
      <c r="I200" s="6">
        <f t="shared" ca="1" si="6"/>
        <v>2.2938328162385058E-2</v>
      </c>
      <c r="J200" s="6">
        <f t="shared" ca="1" si="6"/>
        <v>-3.0456773949368771E-3</v>
      </c>
      <c r="K200" s="6">
        <f t="shared" ca="1" si="6"/>
        <v>-8.4423812528053614E-4</v>
      </c>
      <c r="L200" s="6">
        <f t="shared" ca="1" si="6"/>
        <v>2.8468182010415121E-3</v>
      </c>
      <c r="M200" s="6">
        <f t="shared" ca="1" si="6"/>
        <v>1.4545358513423586E-2</v>
      </c>
      <c r="N200" s="6">
        <f t="shared" ca="1" si="6"/>
        <v>-6.0784108147227097E-3</v>
      </c>
      <c r="O200" s="6">
        <f t="shared" ca="1" si="6"/>
        <v>1.7860508227194885E-2</v>
      </c>
      <c r="P200" s="6">
        <f t="shared" ca="1" si="6"/>
        <v>4.5046391054877601E-2</v>
      </c>
      <c r="Q200" s="6">
        <f t="shared" ca="1" si="6"/>
        <v>4.4468282471946015E-2</v>
      </c>
      <c r="R200" s="6">
        <f t="shared" ca="1" si="6"/>
        <v>-7.0841824838719144E-3</v>
      </c>
      <c r="S200" s="6">
        <f t="shared" ca="1" si="6"/>
        <v>1.8037624316547603E-2</v>
      </c>
      <c r="T200" s="6">
        <f t="shared" ca="1" si="6"/>
        <v>1.0000921414592379E-2</v>
      </c>
      <c r="U200" s="6">
        <f t="shared" ca="1" si="6"/>
        <v>6.9903197269106567E-3</v>
      </c>
      <c r="V200" s="6">
        <f t="shared" ca="1" si="6"/>
        <v>8.5333462165135543E-3</v>
      </c>
      <c r="W200" s="6">
        <f t="shared" ca="1" si="6"/>
        <v>-2.23255581825842E-2</v>
      </c>
      <c r="X200" s="6">
        <f t="shared" ca="1" si="6"/>
        <v>-2.23255581825842E-2</v>
      </c>
      <c r="Y200" s="6">
        <f t="shared" ca="1" si="6"/>
        <v>2.6105319676991725E-2</v>
      </c>
    </row>
    <row r="201" spans="2:25">
      <c r="B201">
        <f t="shared" si="0"/>
        <v>2004</v>
      </c>
      <c r="C201" s="2">
        <v>38291</v>
      </c>
      <c r="D201" s="6">
        <f t="shared" si="2"/>
        <v>5.280418258378819E-2</v>
      </c>
      <c r="E201" s="6">
        <f t="shared" si="6"/>
        <v>7.9873462734203655E-3</v>
      </c>
      <c r="F201" s="6">
        <f t="shared" si="6"/>
        <v>0</v>
      </c>
      <c r="G201" s="6">
        <f t="shared" si="6"/>
        <v>0.22759495879780942</v>
      </c>
      <c r="H201" s="6">
        <f t="shared" si="6"/>
        <v>8.6317944711713362E-3</v>
      </c>
      <c r="I201" s="6">
        <f t="shared" ca="1" si="6"/>
        <v>2.2334250345529147E-2</v>
      </c>
      <c r="J201" s="6">
        <f t="shared" ca="1" si="6"/>
        <v>0</v>
      </c>
      <c r="K201" s="6">
        <f t="shared" ca="1" si="6"/>
        <v>9.2476489216600805E-3</v>
      </c>
      <c r="L201" s="6">
        <f t="shared" ca="1" si="6"/>
        <v>0</v>
      </c>
      <c r="M201" s="6">
        <f t="shared" ca="1" si="6"/>
        <v>8.3764102763337171E-3</v>
      </c>
      <c r="N201" s="6">
        <f t="shared" ca="1" si="6"/>
        <v>0</v>
      </c>
      <c r="O201" s="6">
        <f t="shared" ca="1" si="6"/>
        <v>5.2479851160792471E-2</v>
      </c>
      <c r="P201" s="6">
        <f t="shared" ca="1" si="6"/>
        <v>1.7646108172333617E-2</v>
      </c>
      <c r="Q201" s="6">
        <f t="shared" ca="1" si="6"/>
        <v>4.6408996654002478E-2</v>
      </c>
      <c r="R201" s="6">
        <f t="shared" ca="1" si="6"/>
        <v>-3.3904752326693807E-2</v>
      </c>
      <c r="S201" s="6">
        <f t="shared" ca="1" si="6"/>
        <v>0</v>
      </c>
      <c r="T201" s="6">
        <f t="shared" ca="1" si="6"/>
        <v>1.1634304195355471E-2</v>
      </c>
      <c r="U201" s="6">
        <f t="shared" ca="1" si="6"/>
        <v>-8.550382445812901E-3</v>
      </c>
      <c r="V201" s="6">
        <f t="shared" ca="1" si="6"/>
        <v>2.0403614304311986E-2</v>
      </c>
      <c r="W201" s="6">
        <f t="shared" ca="1" si="6"/>
        <v>1.0721912620915151E-2</v>
      </c>
      <c r="X201" s="6">
        <f t="shared" ca="1" si="6"/>
        <v>1.0721912620915151E-2</v>
      </c>
      <c r="Y201" s="6">
        <f t="shared" ca="1" si="6"/>
        <v>6.4832250027919314E-2</v>
      </c>
    </row>
    <row r="202" spans="2:25">
      <c r="B202">
        <f t="shared" si="0"/>
        <v>2004</v>
      </c>
      <c r="C202" s="2">
        <v>38321</v>
      </c>
      <c r="D202" s="6">
        <f t="shared" si="2"/>
        <v>5.6342835010444688E-2</v>
      </c>
      <c r="E202" s="6">
        <f t="shared" si="6"/>
        <v>1.7973979842786766E-3</v>
      </c>
      <c r="F202" s="6">
        <f t="shared" si="6"/>
        <v>0.21654708096425992</v>
      </c>
      <c r="G202" s="6">
        <f t="shared" si="6"/>
        <v>-0.17227450615376863</v>
      </c>
      <c r="H202" s="6">
        <f t="shared" si="6"/>
        <v>1.7294171537104479E-2</v>
      </c>
      <c r="I202" s="6">
        <f t="shared" ca="1" si="6"/>
        <v>7.6664930216546148E-2</v>
      </c>
      <c r="J202" s="6">
        <f t="shared" ca="1" si="6"/>
        <v>1.2366903915119737E-2</v>
      </c>
      <c r="K202" s="6">
        <f t="shared" ca="1" si="6"/>
        <v>1.6597891409037831E-2</v>
      </c>
      <c r="L202" s="6">
        <f t="shared" ca="1" si="6"/>
        <v>4.7235952200662498E-2</v>
      </c>
      <c r="M202" s="6">
        <f t="shared" ca="1" si="6"/>
        <v>1.484876526872517E-2</v>
      </c>
      <c r="N202" s="6">
        <f t="shared" ca="1" si="6"/>
        <v>2.5798982163340794E-2</v>
      </c>
      <c r="O202" s="6">
        <f t="shared" ca="1" si="6"/>
        <v>4.8243891739945505E-2</v>
      </c>
      <c r="P202" s="6">
        <f t="shared" ca="1" si="6"/>
        <v>5.8519495951799241E-2</v>
      </c>
      <c r="Q202" s="6">
        <f t="shared" ca="1" si="6"/>
        <v>5.9788522449745883E-2</v>
      </c>
      <c r="R202" s="6">
        <f t="shared" ca="1" si="6"/>
        <v>4.9680664475897522E-2</v>
      </c>
      <c r="S202" s="6">
        <f t="shared" ca="1" si="6"/>
        <v>4.0443373956635685E-2</v>
      </c>
      <c r="T202" s="6">
        <f t="shared" ca="1" si="6"/>
        <v>2.8173166530065089E-2</v>
      </c>
      <c r="U202" s="6">
        <f t="shared" ca="1" si="6"/>
        <v>4.6892524486285454E-2</v>
      </c>
      <c r="V202" s="6">
        <f t="shared" ca="1" si="6"/>
        <v>2.6340026090816891E-2</v>
      </c>
      <c r="W202" s="6">
        <f t="shared" ca="1" si="6"/>
        <v>0.10961833917639965</v>
      </c>
      <c r="X202" s="6">
        <f t="shared" ca="1" si="6"/>
        <v>0.10961833917639965</v>
      </c>
      <c r="Y202" s="6">
        <f t="shared" ca="1" si="6"/>
        <v>5.5796658675735029E-2</v>
      </c>
    </row>
    <row r="203" spans="2:25">
      <c r="B203">
        <f t="shared" si="0"/>
        <v>2004</v>
      </c>
      <c r="C203" s="2">
        <v>38352</v>
      </c>
      <c r="D203" s="6">
        <f t="shared" si="2"/>
        <v>6.092388125405173E-2</v>
      </c>
      <c r="E203" s="6">
        <f t="shared" si="6"/>
        <v>6.2346367384022395E-3</v>
      </c>
      <c r="F203" s="6">
        <f t="shared" si="6"/>
        <v>6.1277445301090541E-2</v>
      </c>
      <c r="G203" s="6">
        <f t="shared" si="6"/>
        <v>0.17826499964308679</v>
      </c>
      <c r="H203" s="6">
        <f t="shared" si="6"/>
        <v>1.0855431323369278E-2</v>
      </c>
      <c r="I203" s="6">
        <f t="shared" ca="1" si="6"/>
        <v>3.3010544503394822E-2</v>
      </c>
      <c r="J203" s="6">
        <f t="shared" ca="1" si="6"/>
        <v>5.1770045784695115E-2</v>
      </c>
      <c r="K203" s="6">
        <f t="shared" ca="1" si="6"/>
        <v>1.7136282242987237E-2</v>
      </c>
      <c r="L203" s="6">
        <f t="shared" ca="1" si="6"/>
        <v>-6.1396525419220446E-4</v>
      </c>
      <c r="M203" s="6">
        <f t="shared" ca="1" si="6"/>
        <v>2.1215008730442299E-3</v>
      </c>
      <c r="N203" s="6">
        <f t="shared" ca="1" si="6"/>
        <v>4.5885255204670135E-2</v>
      </c>
      <c r="O203" s="6">
        <f t="shared" ca="1" si="6"/>
        <v>4.1510345560045778E-2</v>
      </c>
      <c r="P203" s="6">
        <f t="shared" ca="1" si="6"/>
        <v>4.6597699983854372E-2</v>
      </c>
      <c r="Q203" s="6">
        <f t="shared" ca="1" si="6"/>
        <v>5.8853432581717158E-2</v>
      </c>
      <c r="R203" s="6">
        <f t="shared" ca="1" si="6"/>
        <v>-1.3544951882388892E-2</v>
      </c>
      <c r="S203" s="6">
        <f t="shared" ca="1" si="6"/>
        <v>9.9644952594317281E-3</v>
      </c>
      <c r="T203" s="6">
        <f t="shared" ref="E203:Y213" ca="1" si="7">LN(T61/T60)</f>
        <v>2.007127789412913E-2</v>
      </c>
      <c r="U203" s="6">
        <f t="shared" ca="1" si="7"/>
        <v>-8.227421129032823E-3</v>
      </c>
      <c r="V203" s="6">
        <f t="shared" ca="1" si="7"/>
        <v>3.9267139331612272E-2</v>
      </c>
      <c r="W203" s="6">
        <f t="shared" ca="1" si="7"/>
        <v>9.3100727044678894E-3</v>
      </c>
      <c r="X203" s="6">
        <f t="shared" ca="1" si="7"/>
        <v>9.3100727044678894E-3</v>
      </c>
      <c r="Y203" s="6">
        <f t="shared" ca="1" si="7"/>
        <v>1.9857438270805876E-2</v>
      </c>
    </row>
    <row r="204" spans="2:25">
      <c r="B204">
        <f t="shared" si="0"/>
        <v>2005</v>
      </c>
      <c r="C204" s="2">
        <v>38383</v>
      </c>
      <c r="D204" s="6">
        <f t="shared" si="2"/>
        <v>2.2245117087477041E-2</v>
      </c>
      <c r="E204" s="6">
        <f t="shared" si="7"/>
        <v>-3.7205286170402543E-3</v>
      </c>
      <c r="F204" s="6">
        <f t="shared" si="7"/>
        <v>3.006555571682842E-2</v>
      </c>
      <c r="G204" s="6">
        <f t="shared" si="7"/>
        <v>1.3969940156181075</v>
      </c>
      <c r="H204" s="6">
        <f t="shared" si="7"/>
        <v>4.1281432469044968E-3</v>
      </c>
      <c r="I204" s="6">
        <f t="shared" ca="1" si="7"/>
        <v>3.1748048684690638E-3</v>
      </c>
      <c r="J204" s="6">
        <f t="shared" ca="1" si="7"/>
        <v>2.3517279286030882E-2</v>
      </c>
      <c r="K204" s="6">
        <f t="shared" ca="1" si="7"/>
        <v>8.8603076624004032E-3</v>
      </c>
      <c r="L204" s="6">
        <f t="shared" ca="1" si="7"/>
        <v>-7.0333623578254546E-3</v>
      </c>
      <c r="M204" s="6">
        <f t="shared" ca="1" si="7"/>
        <v>1.6632798319159526E-2</v>
      </c>
      <c r="N204" s="6">
        <f t="shared" ca="1" si="7"/>
        <v>4.6237417807180031E-3</v>
      </c>
      <c r="O204" s="6">
        <f t="shared" ca="1" si="7"/>
        <v>-7.5201453314940317E-3</v>
      </c>
      <c r="P204" s="6">
        <f t="shared" ca="1" si="7"/>
        <v>1.0777380081188405E-2</v>
      </c>
      <c r="Q204" s="6">
        <f t="shared" ca="1" si="7"/>
        <v>4.4201670292313429E-2</v>
      </c>
      <c r="R204" s="6">
        <f t="shared" ca="1" si="7"/>
        <v>0.11593681235699964</v>
      </c>
      <c r="S204" s="6">
        <f t="shared" ca="1" si="7"/>
        <v>3.1816393073730034E-2</v>
      </c>
      <c r="T204" s="6">
        <f t="shared" ca="1" si="7"/>
        <v>-1.7563539945621327E-2</v>
      </c>
      <c r="U204" s="6">
        <f t="shared" ca="1" si="7"/>
        <v>2.6251655803630437E-3</v>
      </c>
      <c r="V204" s="6">
        <f t="shared" ca="1" si="7"/>
        <v>2.9330985553458592E-2</v>
      </c>
      <c r="W204" s="6">
        <f t="shared" ca="1" si="7"/>
        <v>1.309686252942518E-2</v>
      </c>
      <c r="X204" s="6">
        <f t="shared" ca="1" si="7"/>
        <v>1.309686252942518E-2</v>
      </c>
      <c r="Y204" s="6">
        <f t="shared" ca="1" si="7"/>
        <v>-5.2177474778080934E-2</v>
      </c>
    </row>
    <row r="205" spans="2:25">
      <c r="B205">
        <f t="shared" si="0"/>
        <v>2005</v>
      </c>
      <c r="C205" s="2">
        <v>38411</v>
      </c>
      <c r="D205" s="6">
        <f t="shared" si="2"/>
        <v>2.9948694769224467E-2</v>
      </c>
      <c r="E205" s="6">
        <f t="shared" si="7"/>
        <v>-8.7958467835351018E-4</v>
      </c>
      <c r="F205" s="6">
        <f t="shared" si="7"/>
        <v>3.1456371881317072E-2</v>
      </c>
      <c r="G205" s="6">
        <f t="shared" si="7"/>
        <v>1.3498740061111813E-3</v>
      </c>
      <c r="H205" s="6">
        <f t="shared" si="7"/>
        <v>1.5898326153936222E-2</v>
      </c>
      <c r="I205" s="6">
        <f t="shared" ca="1" si="7"/>
        <v>1.2258123286974287E-2</v>
      </c>
      <c r="J205" s="6">
        <f t="shared" ca="1" si="7"/>
        <v>8.8138035211228566E-2</v>
      </c>
      <c r="K205" s="6">
        <f t="shared" ca="1" si="7"/>
        <v>-6.4360640508940034E-3</v>
      </c>
      <c r="L205" s="6">
        <f t="shared" ca="1" si="7"/>
        <v>2.8740585704678096E-2</v>
      </c>
      <c r="M205" s="6">
        <f t="shared" ca="1" si="7"/>
        <v>-3.8808932665749023E-2</v>
      </c>
      <c r="N205" s="6">
        <f t="shared" ca="1" si="7"/>
        <v>-6.7073471705536188E-3</v>
      </c>
      <c r="O205" s="6">
        <f t="shared" ca="1" si="7"/>
        <v>3.5063920188577416E-2</v>
      </c>
      <c r="P205" s="6">
        <f t="shared" ca="1" si="7"/>
        <v>3.0757862069979804E-2</v>
      </c>
      <c r="Q205" s="6">
        <f t="shared" ca="1" si="7"/>
        <v>3.2026246352184685E-2</v>
      </c>
      <c r="R205" s="6">
        <f t="shared" ca="1" si="7"/>
        <v>3.8677646233784446E-2</v>
      </c>
      <c r="S205" s="6">
        <f t="shared" ca="1" si="7"/>
        <v>-8.863485579135388E-3</v>
      </c>
      <c r="T205" s="6">
        <f t="shared" ca="1" si="7"/>
        <v>1.8740980326559093E-2</v>
      </c>
      <c r="U205" s="6">
        <f t="shared" ca="1" si="7"/>
        <v>1.8709079358116025E-3</v>
      </c>
      <c r="V205" s="6">
        <f t="shared" ca="1" si="7"/>
        <v>-5.9926170829624884E-2</v>
      </c>
      <c r="W205" s="6">
        <f t="shared" ca="1" si="7"/>
        <v>4.8711498071462862E-2</v>
      </c>
      <c r="X205" s="6">
        <f t="shared" ca="1" si="7"/>
        <v>4.8711498071462862E-2</v>
      </c>
      <c r="Y205" s="6">
        <f t="shared" ca="1" si="7"/>
        <v>-1.1599045539180195E-3</v>
      </c>
    </row>
    <row r="206" spans="2:25">
      <c r="B206">
        <f t="shared" si="0"/>
        <v>2005</v>
      </c>
      <c r="C206" s="2">
        <v>38442</v>
      </c>
      <c r="D206" s="6">
        <f t="shared" si="2"/>
        <v>2.5397946694325078E-2</v>
      </c>
      <c r="E206" s="6">
        <f t="shared" si="7"/>
        <v>-2.3501630061622935E-3</v>
      </c>
      <c r="F206" s="6">
        <f t="shared" si="7"/>
        <v>4.7926606257390307E-2</v>
      </c>
      <c r="G206" s="6">
        <f t="shared" si="7"/>
        <v>2.4157010130005478E-2</v>
      </c>
      <c r="H206" s="6">
        <f t="shared" si="7"/>
        <v>1.8161132363901902E-2</v>
      </c>
      <c r="I206" s="6">
        <f t="shared" ca="1" si="7"/>
        <v>1.6118736944901201E-2</v>
      </c>
      <c r="J206" s="6">
        <f t="shared" ca="1" si="7"/>
        <v>4.8663477552816026E-2</v>
      </c>
      <c r="K206" s="6">
        <f t="shared" ca="1" si="7"/>
        <v>-1.2180418556871072E-2</v>
      </c>
      <c r="L206" s="6">
        <f t="shared" ca="1" si="7"/>
        <v>6.03160186023593E-2</v>
      </c>
      <c r="M206" s="6">
        <f t="shared" ca="1" si="7"/>
        <v>-7.2885753218659846E-3</v>
      </c>
      <c r="N206" s="6">
        <f t="shared" ca="1" si="7"/>
        <v>-8.1479006978956282E-5</v>
      </c>
      <c r="O206" s="6">
        <f t="shared" ca="1" si="7"/>
        <v>8.3814123280574124E-3</v>
      </c>
      <c r="P206" s="6">
        <f t="shared" ca="1" si="7"/>
        <v>4.0170262976503654E-2</v>
      </c>
      <c r="Q206" s="6">
        <f t="shared" ca="1" si="7"/>
        <v>9.5393483255918274E-3</v>
      </c>
      <c r="R206" s="6">
        <f t="shared" ca="1" si="7"/>
        <v>-0.11198261433250788</v>
      </c>
      <c r="S206" s="6">
        <f t="shared" ca="1" si="7"/>
        <v>3.0937134625168693E-2</v>
      </c>
      <c r="T206" s="6">
        <f t="shared" ca="1" si="7"/>
        <v>2.7621577309929368E-2</v>
      </c>
      <c r="U206" s="6">
        <f t="shared" ca="1" si="7"/>
        <v>-1.8709079358117313E-3</v>
      </c>
      <c r="V206" s="6">
        <f t="shared" ca="1" si="7"/>
        <v>-1.995162293017326E-2</v>
      </c>
      <c r="W206" s="6">
        <f t="shared" ca="1" si="7"/>
        <v>-8.7867969289410514E-2</v>
      </c>
      <c r="X206" s="6">
        <f t="shared" ca="1" si="7"/>
        <v>-8.7867969289410514E-2</v>
      </c>
      <c r="Y206" s="6">
        <f t="shared" ca="1" si="7"/>
        <v>3.5928186139920701E-2</v>
      </c>
    </row>
    <row r="207" spans="2:25">
      <c r="B207">
        <f t="shared" si="0"/>
        <v>2005</v>
      </c>
      <c r="C207" s="2">
        <v>38472</v>
      </c>
      <c r="D207" s="6">
        <f t="shared" si="2"/>
        <v>1.7535074913786069E-2</v>
      </c>
      <c r="E207" s="6">
        <f t="shared" si="7"/>
        <v>6.8811213088111204E-3</v>
      </c>
      <c r="F207" s="6">
        <f t="shared" si="7"/>
        <v>0</v>
      </c>
      <c r="G207" s="6">
        <f t="shared" si="7"/>
        <v>2.926979456432121E-2</v>
      </c>
      <c r="H207" s="6">
        <f t="shared" si="7"/>
        <v>5.9151803112783511E-3</v>
      </c>
      <c r="I207" s="6">
        <f t="shared" ca="1" si="7"/>
        <v>4.511654646864682E-3</v>
      </c>
      <c r="J207" s="6">
        <f t="shared" ca="1" si="7"/>
        <v>0</v>
      </c>
      <c r="K207" s="6">
        <f t="shared" ca="1" si="7"/>
        <v>1.6326534238853118E-3</v>
      </c>
      <c r="L207" s="6">
        <f t="shared" ca="1" si="7"/>
        <v>0</v>
      </c>
      <c r="M207" s="6">
        <f t="shared" ca="1" si="7"/>
        <v>1.7662182207090159E-2</v>
      </c>
      <c r="N207" s="6">
        <f t="shared" ca="1" si="7"/>
        <v>0</v>
      </c>
      <c r="O207" s="6">
        <f t="shared" ca="1" si="7"/>
        <v>3.2775386350687025E-2</v>
      </c>
      <c r="P207" s="6">
        <f t="shared" ca="1" si="7"/>
        <v>4.0475072390188535E-2</v>
      </c>
      <c r="Q207" s="6">
        <f t="shared" ca="1" si="7"/>
        <v>1.851850290026388E-2</v>
      </c>
      <c r="R207" s="6">
        <f t="shared" ca="1" si="7"/>
        <v>6.8295042431923678E-2</v>
      </c>
      <c r="S207" s="6">
        <f t="shared" ca="1" si="7"/>
        <v>0</v>
      </c>
      <c r="T207" s="6">
        <f t="shared" ca="1" si="7"/>
        <v>-3.7872416165109404E-2</v>
      </c>
      <c r="U207" s="6">
        <f t="shared" ca="1" si="7"/>
        <v>-8.651549167193899E-3</v>
      </c>
      <c r="V207" s="6">
        <f t="shared" ca="1" si="7"/>
        <v>3.1321107334068919E-2</v>
      </c>
      <c r="W207" s="6">
        <f t="shared" ca="1" si="7"/>
        <v>-3.2655053415664742E-2</v>
      </c>
      <c r="X207" s="6">
        <f t="shared" ca="1" si="7"/>
        <v>-3.2655053415664742E-2</v>
      </c>
      <c r="Y207" s="6">
        <f t="shared" ca="1" si="7"/>
        <v>-3.0773058193014038E-2</v>
      </c>
    </row>
    <row r="208" spans="2:25">
      <c r="B208">
        <f t="shared" si="0"/>
        <v>2005</v>
      </c>
      <c r="C208" s="2">
        <v>38503</v>
      </c>
      <c r="D208" s="6">
        <f t="shared" si="2"/>
        <v>2.9668793818616212E-2</v>
      </c>
      <c r="E208" s="6">
        <f t="shared" si="7"/>
        <v>-4.162442090811933E-4</v>
      </c>
      <c r="F208" s="6">
        <f t="shared" si="7"/>
        <v>5.7358377847093731E-2</v>
      </c>
      <c r="G208" s="6">
        <f t="shared" si="7"/>
        <v>9.2897787609457411E-2</v>
      </c>
      <c r="H208" s="6">
        <f t="shared" si="7"/>
        <v>2.0956493306528959E-3</v>
      </c>
      <c r="I208" s="6">
        <f t="shared" ca="1" si="7"/>
        <v>-1.3382598802917003E-3</v>
      </c>
      <c r="J208" s="6">
        <f t="shared" ca="1" si="7"/>
        <v>-2.0397058292933083E-2</v>
      </c>
      <c r="K208" s="6">
        <f t="shared" ca="1" si="7"/>
        <v>-1.6326534238853348E-3</v>
      </c>
      <c r="L208" s="6">
        <f t="shared" ca="1" si="7"/>
        <v>-1.5577736597285454E-2</v>
      </c>
      <c r="M208" s="6">
        <f t="shared" ca="1" si="7"/>
        <v>-3.0861711305723381E-2</v>
      </c>
      <c r="N208" s="6">
        <f t="shared" ca="1" si="7"/>
        <v>-2.6520708888769673E-2</v>
      </c>
      <c r="O208" s="6">
        <f t="shared" ca="1" si="7"/>
        <v>2.2495737461524553E-3</v>
      </c>
      <c r="P208" s="6">
        <f t="shared" ca="1" si="7"/>
        <v>3.5803568500147959E-2</v>
      </c>
      <c r="Q208" s="6">
        <f t="shared" ca="1" si="7"/>
        <v>1.6738589414174172E-2</v>
      </c>
      <c r="R208" s="6">
        <f t="shared" ca="1" si="7"/>
        <v>-3.8343062059603477E-4</v>
      </c>
      <c r="S208" s="6">
        <f t="shared" ca="1" si="7"/>
        <v>-6.039339611692128E-2</v>
      </c>
      <c r="T208" s="6">
        <f t="shared" ca="1" si="7"/>
        <v>-1.9178268076027787E-2</v>
      </c>
      <c r="U208" s="6">
        <f t="shared" ca="1" si="7"/>
        <v>-9.870998903694932E-3</v>
      </c>
      <c r="V208" s="6">
        <f t="shared" ca="1" si="7"/>
        <v>7.7497228446449906E-2</v>
      </c>
      <c r="W208" s="6">
        <f t="shared" ca="1" si="7"/>
        <v>2.9490659956171797E-2</v>
      </c>
      <c r="X208" s="6">
        <f t="shared" ca="1" si="7"/>
        <v>2.9490659956171797E-2</v>
      </c>
      <c r="Y208" s="6">
        <f t="shared" ca="1" si="7"/>
        <v>7.1361378834973749E-3</v>
      </c>
    </row>
    <row r="209" spans="2:25">
      <c r="B209">
        <f t="shared" si="0"/>
        <v>2005</v>
      </c>
      <c r="C209" s="2">
        <v>38533</v>
      </c>
      <c r="D209" s="6">
        <f t="shared" si="2"/>
        <v>2.8490411052548247E-2</v>
      </c>
      <c r="E209" s="6">
        <f t="shared" si="7"/>
        <v>1.3379177908870311E-3</v>
      </c>
      <c r="F209" s="6">
        <f t="shared" si="7"/>
        <v>1.6852437932985138E-2</v>
      </c>
      <c r="G209" s="6">
        <f t="shared" si="7"/>
        <v>9.5447389456084896E-3</v>
      </c>
      <c r="H209" s="6">
        <f t="shared" si="7"/>
        <v>1.7758839687686556E-3</v>
      </c>
      <c r="I209" s="6">
        <f t="shared" ca="1" si="7"/>
        <v>-5.4198037729834368E-3</v>
      </c>
      <c r="J209" s="6">
        <f t="shared" ca="1" si="7"/>
        <v>-1.3665900856264653E-2</v>
      </c>
      <c r="K209" s="6">
        <f t="shared" ca="1" si="7"/>
        <v>-3.2733253449691376E-3</v>
      </c>
      <c r="L209" s="6">
        <f t="shared" ca="1" si="7"/>
        <v>-6.6211672700339248E-3</v>
      </c>
      <c r="M209" s="6">
        <f t="shared" ca="1" si="7"/>
        <v>-3.242054908716833E-3</v>
      </c>
      <c r="N209" s="6">
        <f t="shared" ca="1" si="7"/>
        <v>1.0338461418004652E-2</v>
      </c>
      <c r="O209" s="6">
        <f t="shared" ca="1" si="7"/>
        <v>1.6138542918969715E-2</v>
      </c>
      <c r="P209" s="6">
        <f t="shared" ca="1" si="7"/>
        <v>2.8132476556255344E-2</v>
      </c>
      <c r="Q209" s="6">
        <f t="shared" ca="1" si="7"/>
        <v>4.9117329880098339E-3</v>
      </c>
      <c r="R209" s="6">
        <f t="shared" ca="1" si="7"/>
        <v>1.4204890287142797E-2</v>
      </c>
      <c r="S209" s="6">
        <f t="shared" ca="1" si="7"/>
        <v>9.2427747425576842E-2</v>
      </c>
      <c r="T209" s="6">
        <f t="shared" ca="1" si="7"/>
        <v>7.830406218480768E-3</v>
      </c>
      <c r="U209" s="6">
        <f t="shared" ca="1" si="7"/>
        <v>0</v>
      </c>
      <c r="V209" s="6">
        <f t="shared" ca="1" si="7"/>
        <v>4.7152293035281373E-2</v>
      </c>
      <c r="W209" s="6">
        <f t="shared" ca="1" si="7"/>
        <v>8.3088144908687711E-2</v>
      </c>
      <c r="X209" s="6">
        <f t="shared" ca="1" si="7"/>
        <v>8.3088144908687711E-2</v>
      </c>
      <c r="Y209" s="6">
        <f t="shared" ca="1" si="7"/>
        <v>4.337017265204654E-2</v>
      </c>
    </row>
    <row r="210" spans="2:25">
      <c r="B210">
        <f t="shared" si="0"/>
        <v>2005</v>
      </c>
      <c r="C210" s="2">
        <v>38564</v>
      </c>
      <c r="D210" s="6">
        <f t="shared" si="2"/>
        <v>3.0147049959525725E-2</v>
      </c>
      <c r="E210" s="6">
        <f t="shared" si="7"/>
        <v>-3.9984457895788526E-3</v>
      </c>
      <c r="F210" s="6">
        <f t="shared" si="7"/>
        <v>0</v>
      </c>
      <c r="G210" s="6">
        <f t="shared" si="7"/>
        <v>7.3296138679702111E-2</v>
      </c>
      <c r="H210" s="6">
        <f t="shared" si="7"/>
        <v>-2.3660239078794707E-4</v>
      </c>
      <c r="I210" s="6">
        <f t="shared" ca="1" si="7"/>
        <v>3.4041881458872474E-3</v>
      </c>
      <c r="J210" s="6">
        <f t="shared" ca="1" si="7"/>
        <v>0</v>
      </c>
      <c r="K210" s="6">
        <f t="shared" ca="1" si="7"/>
        <v>-8.2000824603070698E-4</v>
      </c>
      <c r="L210" s="6">
        <f t="shared" ca="1" si="7"/>
        <v>0</v>
      </c>
      <c r="M210" s="6">
        <f t="shared" ca="1" si="7"/>
        <v>-8.5767700955175184E-3</v>
      </c>
      <c r="N210" s="6">
        <f t="shared" ca="1" si="7"/>
        <v>0</v>
      </c>
      <c r="O210" s="6">
        <f t="shared" ca="1" si="7"/>
        <v>3.328623073237811E-2</v>
      </c>
      <c r="P210" s="6">
        <f t="shared" ca="1" si="7"/>
        <v>3.7520719191396157E-2</v>
      </c>
      <c r="Q210" s="6">
        <f t="shared" ca="1" si="7"/>
        <v>4.704156070775465E-2</v>
      </c>
      <c r="R210" s="6">
        <f t="shared" ca="1" si="7"/>
        <v>-9.3451787674177847E-3</v>
      </c>
      <c r="S210" s="6">
        <f t="shared" ca="1" si="7"/>
        <v>0</v>
      </c>
      <c r="T210" s="6">
        <f t="shared" ca="1" si="7"/>
        <v>-5.2528984669839296E-2</v>
      </c>
      <c r="U210" s="6">
        <f t="shared" ca="1" si="7"/>
        <v>2.300686051821757E-2</v>
      </c>
      <c r="V210" s="6">
        <f t="shared" ca="1" si="7"/>
        <v>9.8713654049534763E-2</v>
      </c>
      <c r="W210" s="6">
        <f t="shared" ca="1" si="7"/>
        <v>-2.3396276641546438E-2</v>
      </c>
      <c r="X210" s="6">
        <f t="shared" ca="1" si="7"/>
        <v>-2.3396276641546438E-2</v>
      </c>
      <c r="Y210" s="6">
        <f t="shared" ca="1" si="7"/>
        <v>2.3683250727770361E-2</v>
      </c>
    </row>
    <row r="211" spans="2:25">
      <c r="B211">
        <f t="shared" si="0"/>
        <v>2005</v>
      </c>
      <c r="C211" s="2">
        <v>38595</v>
      </c>
      <c r="D211" s="6">
        <f t="shared" si="2"/>
        <v>2.7566788601258267E-2</v>
      </c>
      <c r="E211" s="6">
        <f t="shared" si="7"/>
        <v>9.9373772726249945E-3</v>
      </c>
      <c r="F211" s="6">
        <f t="shared" si="7"/>
        <v>-9.4023526783903934E-3</v>
      </c>
      <c r="G211" s="6">
        <f t="shared" si="7"/>
        <v>3.4197180353590907E-2</v>
      </c>
      <c r="H211" s="6">
        <f t="shared" si="7"/>
        <v>2.0880535509317411E-3</v>
      </c>
      <c r="I211" s="6">
        <f t="shared" ca="1" si="7"/>
        <v>4.9806478856651692E-3</v>
      </c>
      <c r="J211" s="6">
        <f t="shared" ca="1" si="7"/>
        <v>-8.3712006817344128E-2</v>
      </c>
      <c r="K211" s="6">
        <f t="shared" ca="1" si="7"/>
        <v>3.2760062059007237E-3</v>
      </c>
      <c r="L211" s="6">
        <f t="shared" ca="1" si="7"/>
        <v>4.1231516003929637E-2</v>
      </c>
      <c r="M211" s="6">
        <f t="shared" ca="1" si="7"/>
        <v>9.0735669216142137E-3</v>
      </c>
      <c r="N211" s="6">
        <f t="shared" ca="1" si="7"/>
        <v>-1.7998630911348987E-2</v>
      </c>
      <c r="O211" s="6">
        <f t="shared" ca="1" si="7"/>
        <v>4.176586085730407E-2</v>
      </c>
      <c r="P211" s="6">
        <f t="shared" ca="1" si="7"/>
        <v>5.1200799129098591E-2</v>
      </c>
      <c r="Q211" s="6">
        <f t="shared" ca="1" si="7"/>
        <v>1.9402908022033993E-2</v>
      </c>
      <c r="R211" s="6">
        <f t="shared" ca="1" si="7"/>
        <v>1.3103728527928574E-2</v>
      </c>
      <c r="S211" s="6">
        <f t="shared" ca="1" si="7"/>
        <v>5.1075744232110178E-2</v>
      </c>
      <c r="T211" s="6">
        <f t="shared" ca="1" si="7"/>
        <v>1.0134677585692673E-2</v>
      </c>
      <c r="U211" s="6">
        <f t="shared" ca="1" si="7"/>
        <v>2.3582522486292588E-2</v>
      </c>
      <c r="V211" s="6">
        <f t="shared" ca="1" si="7"/>
        <v>-0.1369317514868546</v>
      </c>
      <c r="W211" s="6">
        <f t="shared" ca="1" si="7"/>
        <v>-9.5021404579727509E-3</v>
      </c>
      <c r="X211" s="6">
        <f t="shared" ca="1" si="7"/>
        <v>-9.5021404579727509E-3</v>
      </c>
      <c r="Y211" s="6">
        <f t="shared" ca="1" si="7"/>
        <v>3.7746574972843588E-2</v>
      </c>
    </row>
    <row r="212" spans="2:25">
      <c r="B212">
        <f t="shared" si="0"/>
        <v>2005</v>
      </c>
      <c r="C212" s="2">
        <v>38625</v>
      </c>
      <c r="D212" s="6">
        <f t="shared" si="2"/>
        <v>2.0746896124641898E-2</v>
      </c>
      <c r="E212" s="6">
        <f t="shared" si="7"/>
        <v>-6.0747037059550747E-3</v>
      </c>
      <c r="F212" s="6">
        <f t="shared" si="7"/>
        <v>7.4107972153721835E-2</v>
      </c>
      <c r="G212" s="6">
        <f t="shared" si="7"/>
        <v>2.9936678669999772E-2</v>
      </c>
      <c r="H212" s="6">
        <f t="shared" si="7"/>
        <v>-1.3390046109001408E-3</v>
      </c>
      <c r="I212" s="6">
        <f t="shared" ca="1" si="7"/>
        <v>9.1911097846055539E-5</v>
      </c>
      <c r="J212" s="6">
        <f t="shared" ca="1" si="7"/>
        <v>3.4477559281354229E-2</v>
      </c>
      <c r="K212" s="6">
        <f t="shared" ca="1" si="7"/>
        <v>4.0799730199155152E-3</v>
      </c>
      <c r="L212" s="6">
        <f t="shared" ca="1" si="7"/>
        <v>-1.9257266195378798E-3</v>
      </c>
      <c r="M212" s="6">
        <f t="shared" ca="1" si="7"/>
        <v>2.3100823545434554E-5</v>
      </c>
      <c r="N212" s="6">
        <f t="shared" ca="1" si="7"/>
        <v>5.7901988369791005E-2</v>
      </c>
      <c r="O212" s="6">
        <f t="shared" ca="1" si="7"/>
        <v>2.101930411019242E-2</v>
      </c>
      <c r="P212" s="6">
        <f t="shared" ca="1" si="7"/>
        <v>6.0840727095248098E-2</v>
      </c>
      <c r="Q212" s="6">
        <f t="shared" ca="1" si="7"/>
        <v>3.6805631025252855E-3</v>
      </c>
      <c r="R212" s="6">
        <f t="shared" ca="1" si="7"/>
        <v>-8.8682004239089944E-3</v>
      </c>
      <c r="S212" s="6">
        <f t="shared" ca="1" si="7"/>
        <v>1.1468708699298186E-2</v>
      </c>
      <c r="T212" s="6">
        <f t="shared" ca="1" si="7"/>
        <v>-7.5611658832499141E-3</v>
      </c>
      <c r="U212" s="6">
        <f t="shared" ca="1" si="7"/>
        <v>-4.3795690440214998E-3</v>
      </c>
      <c r="V212" s="6">
        <f t="shared" ca="1" si="7"/>
        <v>1.7362020847639992E-2</v>
      </c>
      <c r="W212" s="6">
        <f t="shared" ca="1" si="7"/>
        <v>-4.5047310942011705E-2</v>
      </c>
      <c r="X212" s="6">
        <f t="shared" ca="1" si="7"/>
        <v>-4.5047310942011705E-2</v>
      </c>
      <c r="Y212" s="6">
        <f t="shared" ca="1" si="7"/>
        <v>-3.2249940927960338E-2</v>
      </c>
    </row>
    <row r="213" spans="2:25">
      <c r="B213">
        <f t="shared" si="0"/>
        <v>2005</v>
      </c>
      <c r="C213" s="2">
        <v>38656</v>
      </c>
      <c r="D213" s="6">
        <f t="shared" si="2"/>
        <v>2.0465351627124029E-2</v>
      </c>
      <c r="E213" s="6">
        <f t="shared" si="7"/>
        <v>-2.0375837358625037E-3</v>
      </c>
      <c r="F213" s="6">
        <f t="shared" si="7"/>
        <v>2.9023340027514017E-2</v>
      </c>
      <c r="G213" s="6">
        <f t="shared" si="7"/>
        <v>5.8559348494092771E-2</v>
      </c>
      <c r="H213" s="6">
        <f t="shared" si="7"/>
        <v>-6.8807610922224285E-3</v>
      </c>
      <c r="I213" s="6">
        <f t="shared" ca="1" si="7"/>
        <v>2.7823551055311548E-3</v>
      </c>
      <c r="J213" s="6">
        <f t="shared" ca="1" si="7"/>
        <v>5.5227972511759524E-2</v>
      </c>
      <c r="K213" s="6">
        <f t="shared" ca="1" si="7"/>
        <v>-7.3559792258162506E-3</v>
      </c>
      <c r="L213" s="6">
        <f t="shared" ca="1" si="7"/>
        <v>2.98887561358466E-2</v>
      </c>
      <c r="M213" s="6">
        <f t="shared" ca="1" si="7"/>
        <v>2.8143040489760655E-3</v>
      </c>
      <c r="N213" s="6">
        <f t="shared" ca="1" si="7"/>
        <v>-8.6630446684127886E-3</v>
      </c>
      <c r="O213" s="6">
        <f t="shared" ca="1" si="7"/>
        <v>4.3091381050944386E-2</v>
      </c>
      <c r="P213" s="6">
        <f t="shared" ca="1" si="7"/>
        <v>6.1121090661811643E-2</v>
      </c>
      <c r="Q213" s="6">
        <f t="shared" ca="1" si="7"/>
        <v>-4.2255837023300553E-2</v>
      </c>
      <c r="R213" s="6">
        <f t="shared" ca="1" si="7"/>
        <v>1.5921226043794527E-2</v>
      </c>
      <c r="S213" s="6">
        <f t="shared" ca="1" si="7"/>
        <v>7.110225904022871E-2</v>
      </c>
      <c r="T213" s="6">
        <f t="shared" ca="1" si="7"/>
        <v>-7.8091445562940259E-2</v>
      </c>
      <c r="U213" s="6">
        <f t="shared" ca="1" si="7"/>
        <v>3.8038313871356914E-2</v>
      </c>
      <c r="V213" s="6">
        <f t="shared" ca="1" si="7"/>
        <v>4.7850298253575715E-2</v>
      </c>
      <c r="W213" s="6">
        <f t="shared" ca="1" si="7"/>
        <v>2.1924337780047085E-3</v>
      </c>
      <c r="X213" s="6">
        <f t="shared" ca="1" si="7"/>
        <v>2.1924337780047085E-3</v>
      </c>
      <c r="Y213" s="6">
        <f t="shared" ref="E213:Y224" ca="1" si="8">LN(Y71/Y70)</f>
        <v>-2.4512942897834029E-2</v>
      </c>
    </row>
    <row r="214" spans="2:25">
      <c r="B214">
        <f t="shared" si="0"/>
        <v>2005</v>
      </c>
      <c r="C214" s="2">
        <v>38686</v>
      </c>
      <c r="D214" s="6">
        <f t="shared" si="2"/>
        <v>1.1804179820966461E-2</v>
      </c>
      <c r="E214" s="6">
        <f t="shared" si="8"/>
        <v>1.3269033689960487E-3</v>
      </c>
      <c r="F214" s="6">
        <f t="shared" si="8"/>
        <v>1.7496675607378772E-2</v>
      </c>
      <c r="G214" s="6">
        <f t="shared" si="8"/>
        <v>8.1166457419458271E-2</v>
      </c>
      <c r="H214" s="6">
        <f t="shared" si="8"/>
        <v>-9.1307892566154384E-4</v>
      </c>
      <c r="I214" s="6">
        <f t="shared" ca="1" si="8"/>
        <v>4.4424516612426405E-3</v>
      </c>
      <c r="J214" s="6">
        <f t="shared" ca="1" si="8"/>
        <v>6.4766729804267037E-2</v>
      </c>
      <c r="K214" s="6">
        <f t="shared" ca="1" si="8"/>
        <v>4.0933335909997884E-3</v>
      </c>
      <c r="L214" s="6">
        <f t="shared" ca="1" si="8"/>
        <v>3.2513238641494928E-3</v>
      </c>
      <c r="M214" s="6">
        <f t="shared" ca="1" si="8"/>
        <v>-9.9081765275579031E-3</v>
      </c>
      <c r="N214" s="6">
        <f t="shared" ca="1" si="8"/>
        <v>4.978800430289794E-2</v>
      </c>
      <c r="O214" s="6">
        <f t="shared" ca="1" si="8"/>
        <v>3.4347795624258045E-3</v>
      </c>
      <c r="P214" s="6">
        <f t="shared" ca="1" si="8"/>
        <v>2.795631965537029E-2</v>
      </c>
      <c r="Q214" s="6">
        <f t="shared" ca="1" si="8"/>
        <v>-5.3883538891595639E-2</v>
      </c>
      <c r="R214" s="6">
        <f t="shared" ca="1" si="8"/>
        <v>-7.6538525387115268E-3</v>
      </c>
      <c r="S214" s="6">
        <f t="shared" ca="1" si="8"/>
        <v>4.6478053905808045E-2</v>
      </c>
      <c r="T214" s="6">
        <f t="shared" ca="1" si="8"/>
        <v>-3.8356117091621469E-2</v>
      </c>
      <c r="U214" s="6">
        <f t="shared" ca="1" si="8"/>
        <v>-1.4184634991956413E-2</v>
      </c>
      <c r="V214" s="6">
        <f t="shared" ca="1" si="8"/>
        <v>1.0774980930950482E-2</v>
      </c>
      <c r="W214" s="6">
        <f t="shared" ca="1" si="8"/>
        <v>1.422724301395065E-2</v>
      </c>
      <c r="X214" s="6">
        <f t="shared" ca="1" si="8"/>
        <v>1.422724301395065E-2</v>
      </c>
      <c r="Y214" s="6">
        <f t="shared" ca="1" si="8"/>
        <v>1.7422687577163951E-2</v>
      </c>
    </row>
    <row r="215" spans="2:25">
      <c r="B215">
        <f t="shared" si="0"/>
        <v>2005</v>
      </c>
      <c r="C215" s="2">
        <v>38717</v>
      </c>
      <c r="D215" s="6">
        <f t="shared" si="2"/>
        <v>3.0564840141639866E-2</v>
      </c>
      <c r="E215" s="6">
        <f t="shared" si="8"/>
        <v>5.497623765506273E-3</v>
      </c>
      <c r="F215" s="6">
        <f t="shared" si="8"/>
        <v>0</v>
      </c>
      <c r="G215" s="6">
        <f t="shared" si="8"/>
        <v>4.8980255184271161E-2</v>
      </c>
      <c r="H215" s="6">
        <f t="shared" si="8"/>
        <v>5.9793870114050914E-3</v>
      </c>
      <c r="I215" s="6">
        <f t="shared" ca="1" si="8"/>
        <v>1.0324466263648748E-2</v>
      </c>
      <c r="J215" s="6">
        <f t="shared" ca="1" si="8"/>
        <v>0</v>
      </c>
      <c r="K215" s="6">
        <f t="shared" ca="1" si="8"/>
        <v>1.5403628438439667E-2</v>
      </c>
      <c r="L215" s="6">
        <f t="shared" ca="1" si="8"/>
        <v>0</v>
      </c>
      <c r="M215" s="6">
        <f t="shared" ca="1" si="8"/>
        <v>-2.820743693918068E-2</v>
      </c>
      <c r="N215" s="6">
        <f t="shared" ca="1" si="8"/>
        <v>0</v>
      </c>
      <c r="O215" s="6">
        <f t="shared" ca="1" si="8"/>
        <v>3.5014398910392971E-2</v>
      </c>
      <c r="P215" s="6">
        <f t="shared" ca="1" si="8"/>
        <v>2.7031216127658311E-2</v>
      </c>
      <c r="Q215" s="6">
        <f t="shared" ca="1" si="8"/>
        <v>-3.330631577996989E-2</v>
      </c>
      <c r="R215" s="6">
        <f t="shared" ca="1" si="8"/>
        <v>3.0583806902389796E-2</v>
      </c>
      <c r="S215" s="6">
        <f t="shared" ca="1" si="8"/>
        <v>0</v>
      </c>
      <c r="T215" s="6">
        <f t="shared" ca="1" si="8"/>
        <v>2.5641232181605501E-2</v>
      </c>
      <c r="U215" s="6">
        <f t="shared" ca="1" si="8"/>
        <v>-5.0125418235442863E-3</v>
      </c>
      <c r="V215" s="6">
        <f t="shared" ca="1" si="8"/>
        <v>9.0232074216842983E-2</v>
      </c>
      <c r="W215" s="6">
        <f t="shared" ca="1" si="8"/>
        <v>8.1457111413515665E-2</v>
      </c>
      <c r="X215" s="6">
        <f t="shared" ca="1" si="8"/>
        <v>8.1457111413515665E-2</v>
      </c>
      <c r="Y215" s="6">
        <f t="shared" ca="1" si="8"/>
        <v>2.6278075791112524E-2</v>
      </c>
    </row>
    <row r="216" spans="2:25">
      <c r="B216">
        <f t="shared" ref="B216:B279" si="9">YEAR(C216)</f>
        <v>2006</v>
      </c>
      <c r="C216" s="2">
        <v>38748</v>
      </c>
      <c r="D216" s="6">
        <f t="shared" si="2"/>
        <v>3.1624281328219053E-2</v>
      </c>
      <c r="E216" s="6">
        <f t="shared" si="8"/>
        <v>4.8541944155772012E-3</v>
      </c>
      <c r="F216" s="6">
        <f t="shared" si="8"/>
        <v>0.11831452650067803</v>
      </c>
      <c r="G216" s="6">
        <f t="shared" si="8"/>
        <v>3.8824103017479614E-2</v>
      </c>
      <c r="H216" s="6">
        <f t="shared" si="8"/>
        <v>1.5707641938180205E-2</v>
      </c>
      <c r="I216" s="6">
        <f t="shared" ca="1" si="8"/>
        <v>3.0620845821966877E-2</v>
      </c>
      <c r="J216" s="6">
        <f t="shared" ca="1" si="8"/>
        <v>-0.12150440154071195</v>
      </c>
      <c r="K216" s="6">
        <f t="shared" ca="1" si="8"/>
        <v>2.7768543426769043E-2</v>
      </c>
      <c r="L216" s="6">
        <f t="shared" ca="1" si="8"/>
        <v>-5.6444212354723314E-2</v>
      </c>
      <c r="M216" s="6">
        <f t="shared" ca="1" si="8"/>
        <v>4.0956475456349353E-2</v>
      </c>
      <c r="N216" s="6">
        <f t="shared" ca="1" si="8"/>
        <v>6.1240752053161228E-2</v>
      </c>
      <c r="O216" s="6">
        <f t="shared" ca="1" si="8"/>
        <v>5.085797589713343E-2</v>
      </c>
      <c r="P216" s="6">
        <f t="shared" ca="1" si="8"/>
        <v>4.5170395693871532E-2</v>
      </c>
      <c r="Q216" s="6">
        <f t="shared" ca="1" si="8"/>
        <v>1.1748766868239092E-2</v>
      </c>
      <c r="R216" s="6">
        <f t="shared" ca="1" si="8"/>
        <v>1.4192323069065512E-2</v>
      </c>
      <c r="S216" s="6">
        <f t="shared" ca="1" si="8"/>
        <v>0.12511280802008629</v>
      </c>
      <c r="T216" s="6">
        <f t="shared" ca="1" si="8"/>
        <v>2.6558962994018154E-2</v>
      </c>
      <c r="U216" s="6">
        <f t="shared" ca="1" si="8"/>
        <v>8.5776079880404126E-3</v>
      </c>
      <c r="V216" s="6">
        <f t="shared" ca="1" si="8"/>
        <v>-0.21501447111248018</v>
      </c>
      <c r="W216" s="6">
        <f t="shared" ca="1" si="8"/>
        <v>-1.2475780116132274E-2</v>
      </c>
      <c r="X216" s="6">
        <f t="shared" ca="1" si="8"/>
        <v>-1.2475780116132274E-2</v>
      </c>
      <c r="Y216" s="6">
        <f t="shared" ca="1" si="8"/>
        <v>1.7235060134723222E-2</v>
      </c>
    </row>
    <row r="217" spans="2:25">
      <c r="B217">
        <f t="shared" si="9"/>
        <v>2006</v>
      </c>
      <c r="C217" s="2">
        <v>38776</v>
      </c>
      <c r="D217" s="6">
        <f t="shared" ref="D217:S280" si="10">LN(D75/D74)</f>
        <v>9.9950798249157403E-3</v>
      </c>
      <c r="E217" s="6">
        <f t="shared" si="10"/>
        <v>-1.5164353464414129E-3</v>
      </c>
      <c r="F217" s="6">
        <f t="shared" si="10"/>
        <v>3.856653044943769E-2</v>
      </c>
      <c r="G217" s="6">
        <f t="shared" si="10"/>
        <v>2.7626427031603961E-2</v>
      </c>
      <c r="H217" s="6">
        <f t="shared" si="10"/>
        <v>-1.2444584323639165E-3</v>
      </c>
      <c r="I217" s="6">
        <f t="shared" ca="1" si="10"/>
        <v>-4.5416506985075066E-3</v>
      </c>
      <c r="J217" s="6">
        <f t="shared" ca="1" si="10"/>
        <v>9.2330946559698573E-3</v>
      </c>
      <c r="K217" s="6">
        <f t="shared" ca="1" si="10"/>
        <v>-1.6568426347232705E-2</v>
      </c>
      <c r="L217" s="6">
        <f t="shared" ca="1" si="10"/>
        <v>2.0732379145408961E-2</v>
      </c>
      <c r="M217" s="6">
        <f t="shared" ca="1" si="10"/>
        <v>-1.0709614775274653E-2</v>
      </c>
      <c r="N217" s="6">
        <f t="shared" ca="1" si="10"/>
        <v>-3.4134901879658258E-2</v>
      </c>
      <c r="O217" s="6">
        <f t="shared" ca="1" si="10"/>
        <v>3.3112302349563499E-2</v>
      </c>
      <c r="P217" s="6">
        <f t="shared" ca="1" si="10"/>
        <v>8.7933057935711198E-3</v>
      </c>
      <c r="Q217" s="6">
        <f t="shared" ca="1" si="10"/>
        <v>1.2866182781050842E-2</v>
      </c>
      <c r="R217" s="6">
        <f t="shared" ca="1" si="10"/>
        <v>5.5657248693098904E-2</v>
      </c>
      <c r="S217" s="6">
        <f t="shared" ca="1" si="10"/>
        <v>5.9976979884513802E-2</v>
      </c>
      <c r="T217" s="6">
        <f t="shared" ca="1" si="8"/>
        <v>-0.18152510902846672</v>
      </c>
      <c r="U217" s="6">
        <f t="shared" ca="1" si="8"/>
        <v>-2.1375141733107552E-3</v>
      </c>
      <c r="V217" s="6">
        <f t="shared" ca="1" si="8"/>
        <v>4.9386843571628605E-2</v>
      </c>
      <c r="W217" s="6">
        <f t="shared" ca="1" si="8"/>
        <v>-7.0587321093601704E-2</v>
      </c>
      <c r="X217" s="6">
        <f t="shared" ca="1" si="8"/>
        <v>-7.0587321093601704E-2</v>
      </c>
      <c r="Y217" s="6">
        <f t="shared" ca="1" si="8"/>
        <v>-3.8366626441380662E-2</v>
      </c>
    </row>
    <row r="218" spans="2:25">
      <c r="B218">
        <f t="shared" si="9"/>
        <v>2006</v>
      </c>
      <c r="C218" s="2">
        <v>38807</v>
      </c>
      <c r="D218" s="6">
        <f t="shared" si="10"/>
        <v>2.4759180909275997E-2</v>
      </c>
      <c r="E218" s="6">
        <f t="shared" si="8"/>
        <v>1.2786680522539316E-3</v>
      </c>
      <c r="F218" s="6">
        <f t="shared" si="8"/>
        <v>5.1318856433026902E-2</v>
      </c>
      <c r="G218" s="6">
        <f t="shared" si="8"/>
        <v>7.4957450738832559E-2</v>
      </c>
      <c r="H218" s="6">
        <f t="shared" si="8"/>
        <v>2.7235764617915726E-4</v>
      </c>
      <c r="I218" s="6">
        <f t="shared" ca="1" si="8"/>
        <v>6.4344524020626837E-3</v>
      </c>
      <c r="J218" s="6">
        <f t="shared" ca="1" si="8"/>
        <v>4.055877450231548E-2</v>
      </c>
      <c r="K218" s="6">
        <f t="shared" ca="1" si="8"/>
        <v>1.5898254540997771E-3</v>
      </c>
      <c r="L218" s="6">
        <f t="shared" ca="1" si="8"/>
        <v>7.4652726958893301E-2</v>
      </c>
      <c r="M218" s="6">
        <f t="shared" ca="1" si="8"/>
        <v>-4.3599142717594887E-2</v>
      </c>
      <c r="N218" s="6">
        <f t="shared" ca="1" si="8"/>
        <v>3.1760192918753789E-3</v>
      </c>
      <c r="O218" s="6">
        <f t="shared" ca="1" si="8"/>
        <v>2.0540789901582871E-2</v>
      </c>
      <c r="P218" s="6">
        <f t="shared" ca="1" si="8"/>
        <v>-6.2742761814847101E-2</v>
      </c>
      <c r="Q218" s="6">
        <f t="shared" ca="1" si="8"/>
        <v>2.1396383808125502E-2</v>
      </c>
      <c r="R218" s="6">
        <f t="shared" ca="1" si="8"/>
        <v>-3.1086756328578255E-2</v>
      </c>
      <c r="S218" s="6">
        <f t="shared" ca="1" si="8"/>
        <v>3.04859171911501E-2</v>
      </c>
      <c r="T218" s="6">
        <f t="shared" ca="1" si="8"/>
        <v>1.6244880054460314E-2</v>
      </c>
      <c r="U218" s="6">
        <f t="shared" ca="1" si="8"/>
        <v>-5.3638605269917808E-3</v>
      </c>
      <c r="V218" s="6">
        <f t="shared" ca="1" si="8"/>
        <v>4.9450460348475458E-2</v>
      </c>
      <c r="W218" s="6">
        <f t="shared" ca="1" si="8"/>
        <v>4.9652452963792171E-2</v>
      </c>
      <c r="X218" s="6">
        <f t="shared" ca="1" si="8"/>
        <v>4.9652452963792171E-2</v>
      </c>
      <c r="Y218" s="6">
        <f t="shared" ca="1" si="8"/>
        <v>3.2805260613931707E-2</v>
      </c>
    </row>
    <row r="219" spans="2:25">
      <c r="B219">
        <f t="shared" si="9"/>
        <v>2006</v>
      </c>
      <c r="C219" s="2">
        <v>38837</v>
      </c>
      <c r="D219" s="6">
        <f t="shared" si="10"/>
        <v>2.2564526855809817E-2</v>
      </c>
      <c r="E219" s="6">
        <f t="shared" si="8"/>
        <v>7.8738209430954612E-3</v>
      </c>
      <c r="F219" s="6">
        <f t="shared" si="8"/>
        <v>0</v>
      </c>
      <c r="G219" s="6">
        <f t="shared" si="8"/>
        <v>8.0359953465533682E-3</v>
      </c>
      <c r="H219" s="6">
        <f t="shared" si="8"/>
        <v>7.7118714278114012E-3</v>
      </c>
      <c r="I219" s="6">
        <f t="shared" ca="1" si="8"/>
        <v>2.5197024409328733E-2</v>
      </c>
      <c r="J219" s="6">
        <f t="shared" ca="1" si="8"/>
        <v>0</v>
      </c>
      <c r="K219" s="6">
        <f t="shared" ca="1" si="8"/>
        <v>8.6991454082898899E-3</v>
      </c>
      <c r="L219" s="6">
        <f t="shared" ca="1" si="8"/>
        <v>0</v>
      </c>
      <c r="M219" s="6">
        <f t="shared" ca="1" si="8"/>
        <v>1.9430095323592848E-2</v>
      </c>
      <c r="N219" s="6">
        <f t="shared" ca="1" si="8"/>
        <v>0</v>
      </c>
      <c r="O219" s="6">
        <f t="shared" ca="1" si="8"/>
        <v>5.529940130925616E-2</v>
      </c>
      <c r="P219" s="6">
        <f t="shared" ca="1" si="8"/>
        <v>8.7063485075002486E-2</v>
      </c>
      <c r="Q219" s="6">
        <f t="shared" ca="1" si="8"/>
        <v>2.7510434055794869E-2</v>
      </c>
      <c r="R219" s="6">
        <f t="shared" ca="1" si="8"/>
        <v>2.2100489821828179E-2</v>
      </c>
      <c r="S219" s="6">
        <f t="shared" ca="1" si="8"/>
        <v>0</v>
      </c>
      <c r="T219" s="6">
        <f t="shared" ca="1" si="8"/>
        <v>3.0382876786160831E-2</v>
      </c>
      <c r="U219" s="6">
        <f t="shared" ca="1" si="8"/>
        <v>-2.1536261015982247E-3</v>
      </c>
      <c r="V219" s="6">
        <f t="shared" ca="1" si="8"/>
        <v>3.4522337895336465E-2</v>
      </c>
      <c r="W219" s="6">
        <f t="shared" ca="1" si="8"/>
        <v>8.0514045935699455E-2</v>
      </c>
      <c r="X219" s="6">
        <f t="shared" ca="1" si="8"/>
        <v>8.0514045935699455E-2</v>
      </c>
      <c r="Y219" s="6">
        <f t="shared" ca="1" si="8"/>
        <v>6.6417531757135329E-2</v>
      </c>
    </row>
    <row r="220" spans="2:25">
      <c r="B220">
        <f t="shared" si="9"/>
        <v>2006</v>
      </c>
      <c r="C220" s="2">
        <v>38868</v>
      </c>
      <c r="D220" s="6">
        <f t="shared" si="10"/>
        <v>3.2946948886708113E-2</v>
      </c>
      <c r="E220" s="6">
        <f t="shared" si="8"/>
        <v>4.2472501945829619E-3</v>
      </c>
      <c r="F220" s="6">
        <f t="shared" si="8"/>
        <v>0.16690463575573317</v>
      </c>
      <c r="G220" s="6">
        <f t="shared" si="8"/>
        <v>4.7879653626380907E-2</v>
      </c>
      <c r="H220" s="6">
        <f t="shared" si="8"/>
        <v>7.3080059082771013E-3</v>
      </c>
      <c r="I220" s="6">
        <f t="shared" ca="1" si="8"/>
        <v>8.0432982000376452E-3</v>
      </c>
      <c r="J220" s="6">
        <f t="shared" ca="1" si="8"/>
        <v>5.762724080172231E-2</v>
      </c>
      <c r="K220" s="6">
        <f t="shared" ca="1" si="8"/>
        <v>-3.9447782910163407E-3</v>
      </c>
      <c r="L220" s="6">
        <f t="shared" ca="1" si="8"/>
        <v>9.6639661630727874E-2</v>
      </c>
      <c r="M220" s="6">
        <f t="shared" ca="1" si="8"/>
        <v>2.8882704856269058E-2</v>
      </c>
      <c r="N220" s="6">
        <f t="shared" ca="1" si="8"/>
        <v>8.3811821480159671E-2</v>
      </c>
      <c r="O220" s="6">
        <f t="shared" ca="1" si="8"/>
        <v>9.0767611776999529E-3</v>
      </c>
      <c r="P220" s="6">
        <f t="shared" ca="1" si="8"/>
        <v>6.3717874549968703E-2</v>
      </c>
      <c r="Q220" s="6">
        <f t="shared" ca="1" si="8"/>
        <v>4.2183331742240059E-2</v>
      </c>
      <c r="R220" s="6">
        <f t="shared" ca="1" si="8"/>
        <v>6.9060112886855915E-2</v>
      </c>
      <c r="S220" s="6">
        <f t="shared" ca="1" si="8"/>
        <v>2.1841636003550931E-2</v>
      </c>
      <c r="T220" s="6">
        <f t="shared" ca="1" si="8"/>
        <v>2.8354636001040743E-2</v>
      </c>
      <c r="U220" s="6">
        <f t="shared" ca="1" si="8"/>
        <v>8.5868148359917029E-3</v>
      </c>
      <c r="V220" s="6">
        <f t="shared" ca="1" si="8"/>
        <v>8.1562484869850516E-2</v>
      </c>
      <c r="W220" s="6">
        <f t="shared" ca="1" si="8"/>
        <v>3.3411708330101067E-3</v>
      </c>
      <c r="X220" s="6">
        <f t="shared" ca="1" si="8"/>
        <v>3.3411708330101067E-3</v>
      </c>
      <c r="Y220" s="6">
        <f t="shared" ca="1" si="8"/>
        <v>6.2442028483299224E-2</v>
      </c>
    </row>
    <row r="221" spans="2:25">
      <c r="B221">
        <f t="shared" si="9"/>
        <v>2006</v>
      </c>
      <c r="C221" s="2">
        <v>38898</v>
      </c>
      <c r="D221" s="6">
        <f t="shared" si="10"/>
        <v>1.7255296465327349E-2</v>
      </c>
      <c r="E221" s="6">
        <f t="shared" si="8"/>
        <v>1.4536144316588827E-3</v>
      </c>
      <c r="F221" s="6">
        <f t="shared" si="8"/>
        <v>2.9562792672490974E-2</v>
      </c>
      <c r="G221" s="6">
        <f t="shared" si="8"/>
        <v>-3.1182513549189605E-2</v>
      </c>
      <c r="H221" s="6">
        <f t="shared" si="8"/>
        <v>-2.2636162286939219E-3</v>
      </c>
      <c r="I221" s="6">
        <f t="shared" ca="1" si="8"/>
        <v>-1.4697697780030707E-3</v>
      </c>
      <c r="J221" s="6">
        <f t="shared" ca="1" si="8"/>
        <v>-1.1218155362218376E-2</v>
      </c>
      <c r="K221" s="6">
        <f t="shared" ca="1" si="8"/>
        <v>7.9020154250088257E-4</v>
      </c>
      <c r="L221" s="6">
        <f t="shared" ca="1" si="8"/>
        <v>7.954177836657807E-3</v>
      </c>
      <c r="M221" s="6">
        <f t="shared" ca="1" si="8"/>
        <v>-2.3598449508667761E-2</v>
      </c>
      <c r="N221" s="6">
        <f t="shared" ca="1" si="8"/>
        <v>7.0442576648285807E-2</v>
      </c>
      <c r="O221" s="6">
        <f t="shared" ca="1" si="8"/>
        <v>-1.2892080265318902E-2</v>
      </c>
      <c r="P221" s="6">
        <f t="shared" ca="1" si="8"/>
        <v>3.7319267469878459E-2</v>
      </c>
      <c r="Q221" s="6">
        <f t="shared" ca="1" si="8"/>
        <v>1.1279216963083025E-3</v>
      </c>
      <c r="R221" s="6">
        <f t="shared" ca="1" si="8"/>
        <v>-3.1554976001302158E-2</v>
      </c>
      <c r="S221" s="6">
        <f t="shared" ca="1" si="8"/>
        <v>-4.8813666208234956E-2</v>
      </c>
      <c r="T221" s="6">
        <f t="shared" ca="1" si="8"/>
        <v>-5.7812321623708892E-3</v>
      </c>
      <c r="U221" s="6">
        <f t="shared" ca="1" si="8"/>
        <v>-2.598486150580093E-2</v>
      </c>
      <c r="V221" s="6">
        <f t="shared" ca="1" si="8"/>
        <v>5.9227033367000297E-2</v>
      </c>
      <c r="W221" s="6">
        <f t="shared" ca="1" si="8"/>
        <v>3.8101130602577575E-3</v>
      </c>
      <c r="X221" s="6">
        <f t="shared" ca="1" si="8"/>
        <v>3.8101130602577575E-3</v>
      </c>
      <c r="Y221" s="6">
        <f t="shared" ca="1" si="8"/>
        <v>-7.623166038988051E-2</v>
      </c>
    </row>
    <row r="222" spans="2:25">
      <c r="B222">
        <f t="shared" si="9"/>
        <v>2006</v>
      </c>
      <c r="C222" s="2">
        <v>38929</v>
      </c>
      <c r="D222" s="6">
        <f t="shared" si="10"/>
        <v>1.4169369875038168E-2</v>
      </c>
      <c r="E222" s="6">
        <f t="shared" si="8"/>
        <v>7.756313418415762E-3</v>
      </c>
      <c r="F222" s="6">
        <f t="shared" si="8"/>
        <v>5.8133375140310944E-2</v>
      </c>
      <c r="G222" s="6">
        <f t="shared" si="8"/>
        <v>7.2299102965400194E-2</v>
      </c>
      <c r="H222" s="6">
        <f t="shared" si="8"/>
        <v>7.6816715355077194E-5</v>
      </c>
      <c r="I222" s="6">
        <f t="shared" ca="1" si="8"/>
        <v>6.0433884608031294E-3</v>
      </c>
      <c r="J222" s="6">
        <f t="shared" ca="1" si="8"/>
        <v>6.4104607000872976E-2</v>
      </c>
      <c r="K222" s="6">
        <f t="shared" ca="1" si="8"/>
        <v>6.2992334279871505E-3</v>
      </c>
      <c r="L222" s="6">
        <f t="shared" ca="1" si="8"/>
        <v>1.7405704585734212E-2</v>
      </c>
      <c r="M222" s="6">
        <f t="shared" ca="1" si="8"/>
        <v>1.9499869588770397E-2</v>
      </c>
      <c r="N222" s="6">
        <f t="shared" ca="1" si="8"/>
        <v>-1.4660618217952573E-2</v>
      </c>
      <c r="O222" s="6">
        <f t="shared" ca="1" si="8"/>
        <v>4.1013258857288064E-2</v>
      </c>
      <c r="P222" s="6">
        <f t="shared" ca="1" si="8"/>
        <v>5.6799717375239048E-2</v>
      </c>
      <c r="Q222" s="6">
        <f t="shared" ca="1" si="8"/>
        <v>4.0469511161131573E-3</v>
      </c>
      <c r="R222" s="6">
        <f t="shared" ca="1" si="8"/>
        <v>3.0589302890129084E-2</v>
      </c>
      <c r="S222" s="6">
        <f t="shared" ca="1" si="8"/>
        <v>7.0609606065661799E-3</v>
      </c>
      <c r="T222" s="6">
        <f t="shared" ca="1" si="8"/>
        <v>2.543849276478384E-3</v>
      </c>
      <c r="U222" s="6">
        <f t="shared" ca="1" si="8"/>
        <v>2.2773440369344929E-2</v>
      </c>
      <c r="V222" s="6">
        <f t="shared" ca="1" si="8"/>
        <v>2.6825950071919458E-2</v>
      </c>
      <c r="W222" s="6">
        <f t="shared" ca="1" si="8"/>
        <v>4.597251481937286E-2</v>
      </c>
      <c r="X222" s="6">
        <f t="shared" ca="1" si="8"/>
        <v>4.597251481937286E-2</v>
      </c>
      <c r="Y222" s="6">
        <f t="shared" ca="1" si="8"/>
        <v>-1.274510617882718E-3</v>
      </c>
    </row>
    <row r="223" spans="2:25">
      <c r="B223">
        <f t="shared" si="9"/>
        <v>2006</v>
      </c>
      <c r="C223" s="2">
        <v>38960</v>
      </c>
      <c r="D223" s="6">
        <f t="shared" si="10"/>
        <v>1.8156930636414187E-2</v>
      </c>
      <c r="E223" s="6">
        <f t="shared" si="8"/>
        <v>8.5012645715849388E-3</v>
      </c>
      <c r="F223" s="6">
        <f t="shared" si="8"/>
        <v>-2.709572365379502E-2</v>
      </c>
      <c r="G223" s="6">
        <f t="shared" si="8"/>
        <v>4.0311268013109157E-2</v>
      </c>
      <c r="H223" s="6">
        <f t="shared" si="8"/>
        <v>2.4933364151184952E-3</v>
      </c>
      <c r="I223" s="6">
        <f t="shared" ca="1" si="8"/>
        <v>5.742826226253943E-3</v>
      </c>
      <c r="J223" s="6">
        <f t="shared" ca="1" si="8"/>
        <v>6.7402238807822035E-2</v>
      </c>
      <c r="K223" s="6">
        <f t="shared" ca="1" si="8"/>
        <v>1.1705166807078754E-2</v>
      </c>
      <c r="L223" s="6">
        <f t="shared" ca="1" si="8"/>
        <v>6.9739299572664929E-3</v>
      </c>
      <c r="M223" s="6">
        <f t="shared" ca="1" si="8"/>
        <v>8.8073730682009001E-3</v>
      </c>
      <c r="N223" s="6">
        <f t="shared" ca="1" si="8"/>
        <v>-0.16404304190646396</v>
      </c>
      <c r="O223" s="6">
        <f t="shared" ca="1" si="8"/>
        <v>2.7152816255815074E-2</v>
      </c>
      <c r="P223" s="6">
        <f t="shared" ca="1" si="8"/>
        <v>4.5195634937720955E-2</v>
      </c>
      <c r="Q223" s="6">
        <f t="shared" ca="1" si="8"/>
        <v>2.8570318312553258E-3</v>
      </c>
      <c r="R223" s="6">
        <f t="shared" ca="1" si="8"/>
        <v>6.8911550246304257E-3</v>
      </c>
      <c r="S223" s="6">
        <f t="shared" ca="1" si="8"/>
        <v>-3.5011554170404449E-4</v>
      </c>
      <c r="T223" s="6">
        <f t="shared" ca="1" si="8"/>
        <v>-5.1277866862456728E-3</v>
      </c>
      <c r="U223" s="6">
        <f t="shared" ca="1" si="8"/>
        <v>-1.4306154085193335E-3</v>
      </c>
      <c r="V223" s="6">
        <f t="shared" ca="1" si="8"/>
        <v>3.9812745678991755E-2</v>
      </c>
      <c r="W223" s="6">
        <f t="shared" ca="1" si="8"/>
        <v>-4.3473755249102637E-2</v>
      </c>
      <c r="X223" s="6">
        <f t="shared" ca="1" si="8"/>
        <v>-4.3473755249102637E-2</v>
      </c>
      <c r="Y223" s="6">
        <f t="shared" ca="1" si="8"/>
        <v>-2.4200167813819267E-3</v>
      </c>
    </row>
    <row r="224" spans="2:25">
      <c r="B224">
        <f t="shared" si="9"/>
        <v>2006</v>
      </c>
      <c r="C224" s="2">
        <v>38990</v>
      </c>
      <c r="D224" s="6">
        <f t="shared" si="10"/>
        <v>1.6214889158362052E-2</v>
      </c>
      <c r="E224" s="6">
        <f t="shared" si="8"/>
        <v>1.9318818057920288E-2</v>
      </c>
      <c r="F224" s="6">
        <f t="shared" si="8"/>
        <v>0</v>
      </c>
      <c r="G224" s="6">
        <f t="shared" si="8"/>
        <v>3.4474407041404573E-2</v>
      </c>
      <c r="H224" s="6">
        <f t="shared" si="8"/>
        <v>2.0284370772385677E-3</v>
      </c>
      <c r="I224" s="6">
        <f t="shared" ca="1" si="8"/>
        <v>5.2719566793402789E-3</v>
      </c>
      <c r="J224" s="6">
        <f t="shared" ca="1" si="8"/>
        <v>0</v>
      </c>
      <c r="K224" s="6">
        <f t="shared" ca="1" si="8"/>
        <v>1.0802574185657774E-2</v>
      </c>
      <c r="L224" s="6">
        <f t="shared" ca="1" si="8"/>
        <v>0</v>
      </c>
      <c r="M224" s="6">
        <f t="shared" ca="1" si="8"/>
        <v>1.4714625409317415E-2</v>
      </c>
      <c r="N224" s="6">
        <f t="shared" ca="1" si="8"/>
        <v>0</v>
      </c>
      <c r="O224" s="6">
        <f t="shared" ca="1" si="8"/>
        <v>2.0473533018940539E-2</v>
      </c>
      <c r="P224" s="6">
        <f t="shared" ca="1" si="8"/>
        <v>4.5316545574502438E-2</v>
      </c>
      <c r="Q224" s="6">
        <f t="shared" ca="1" si="8"/>
        <v>3.0228696511289958E-3</v>
      </c>
      <c r="R224" s="6">
        <f t="shared" ca="1" si="8"/>
        <v>1.0861297570356691E-3</v>
      </c>
      <c r="S224" s="6">
        <f t="shared" ca="1" si="8"/>
        <v>0</v>
      </c>
      <c r="T224" s="6">
        <f t="shared" ref="E224:Y234" ca="1" si="11">LN(T82/T81)</f>
        <v>-9.3510682238467872E-3</v>
      </c>
      <c r="U224" s="6">
        <f t="shared" ca="1" si="11"/>
        <v>-1.1519205847669708E-2</v>
      </c>
      <c r="V224" s="6">
        <f t="shared" ca="1" si="11"/>
        <v>2.654640541148566E-2</v>
      </c>
      <c r="W224" s="6">
        <f t="shared" ca="1" si="11"/>
        <v>1.1710584727420533E-2</v>
      </c>
      <c r="X224" s="6">
        <f t="shared" ca="1" si="11"/>
        <v>1.1710584727420533E-2</v>
      </c>
      <c r="Y224" s="6">
        <f t="shared" ca="1" si="11"/>
        <v>1.1307666418416079E-2</v>
      </c>
    </row>
    <row r="225" spans="2:25">
      <c r="B225">
        <f t="shared" si="9"/>
        <v>2006</v>
      </c>
      <c r="C225" s="2">
        <v>39021</v>
      </c>
      <c r="D225" s="6">
        <f t="shared" si="10"/>
        <v>2.1727361048540346E-2</v>
      </c>
      <c r="E225" s="6">
        <f t="shared" si="11"/>
        <v>-1.0361107690149725E-2</v>
      </c>
      <c r="F225" s="6">
        <f t="shared" si="11"/>
        <v>4.0187363784376241E-2</v>
      </c>
      <c r="G225" s="6">
        <f t="shared" si="11"/>
        <v>3.2263524272789751E-2</v>
      </c>
      <c r="H225" s="6">
        <f t="shared" si="11"/>
        <v>1.031774935332911E-3</v>
      </c>
      <c r="I225" s="6">
        <f t="shared" ca="1" si="11"/>
        <v>5.4186463644634092E-3</v>
      </c>
      <c r="J225" s="6">
        <f t="shared" ca="1" si="11"/>
        <v>8.9828785302593875E-2</v>
      </c>
      <c r="K225" s="6">
        <f t="shared" ca="1" si="11"/>
        <v>6.8833923791892446E-3</v>
      </c>
      <c r="L225" s="6">
        <f t="shared" ca="1" si="11"/>
        <v>-1.6224593147939059E-2</v>
      </c>
      <c r="M225" s="6">
        <f t="shared" ca="1" si="11"/>
        <v>1.0360216897351426E-2</v>
      </c>
      <c r="N225" s="6">
        <f t="shared" ca="1" si="11"/>
        <v>4.3049191930780606E-2</v>
      </c>
      <c r="O225" s="6">
        <f t="shared" ca="1" si="11"/>
        <v>9.1982418658045021E-3</v>
      </c>
      <c r="P225" s="6">
        <f t="shared" ca="1" si="11"/>
        <v>3.3163301326854001E-2</v>
      </c>
      <c r="Q225" s="6">
        <f t="shared" ca="1" si="11"/>
        <v>1.5631664402251833E-3</v>
      </c>
      <c r="R225" s="6">
        <f t="shared" ca="1" si="11"/>
        <v>-3.3270821275303196E-2</v>
      </c>
      <c r="S225" s="6">
        <f t="shared" ca="1" si="11"/>
        <v>-2.3114123793262924E-2</v>
      </c>
      <c r="T225" s="6">
        <f t="shared" ca="1" si="11"/>
        <v>1.457355666251647E-3</v>
      </c>
      <c r="U225" s="6">
        <f t="shared" ca="1" si="11"/>
        <v>-9.8236191131558254E-3</v>
      </c>
      <c r="V225" s="6">
        <f t="shared" ca="1" si="11"/>
        <v>3.7965457751532469E-2</v>
      </c>
      <c r="W225" s="6">
        <f t="shared" ca="1" si="11"/>
        <v>6.7949045197025437E-2</v>
      </c>
      <c r="X225" s="6">
        <f t="shared" ca="1" si="11"/>
        <v>6.7949045197025437E-2</v>
      </c>
      <c r="Y225" s="6">
        <f t="shared" ca="1" si="11"/>
        <v>7.0016179922605531E-3</v>
      </c>
    </row>
    <row r="226" spans="2:25">
      <c r="B226">
        <f t="shared" si="9"/>
        <v>2006</v>
      </c>
      <c r="C226" s="2">
        <v>39051</v>
      </c>
      <c r="D226" s="6">
        <f t="shared" si="10"/>
        <v>2.8434140085672958E-2</v>
      </c>
      <c r="E226" s="6">
        <f t="shared" si="11"/>
        <v>1.1902345818289823E-2</v>
      </c>
      <c r="F226" s="6">
        <f t="shared" si="11"/>
        <v>5.1776269523719949E-2</v>
      </c>
      <c r="G226" s="6">
        <f t="shared" si="11"/>
        <v>1.5916309964021214E-2</v>
      </c>
      <c r="H226" s="6">
        <f t="shared" si="11"/>
        <v>1.2600743618750684E-2</v>
      </c>
      <c r="I226" s="6">
        <f t="shared" ca="1" si="11"/>
        <v>2.0702887270731635E-2</v>
      </c>
      <c r="J226" s="6">
        <f t="shared" ca="1" si="11"/>
        <v>6.0994664044581072E-2</v>
      </c>
      <c r="K226" s="6">
        <f t="shared" ca="1" si="11"/>
        <v>1.1368064828173196E-2</v>
      </c>
      <c r="L226" s="6">
        <f t="shared" ca="1" si="11"/>
        <v>2.7942137829418161E-2</v>
      </c>
      <c r="M226" s="6">
        <f t="shared" ca="1" si="11"/>
        <v>2.0255529339671997E-2</v>
      </c>
      <c r="N226" s="6">
        <f t="shared" ca="1" si="11"/>
        <v>6.3647847652732667E-3</v>
      </c>
      <c r="O226" s="6">
        <f t="shared" ca="1" si="11"/>
        <v>3.9626434035628634E-2</v>
      </c>
      <c r="P226" s="6">
        <f t="shared" ca="1" si="11"/>
        <v>3.3670471458605841E-2</v>
      </c>
      <c r="Q226" s="6">
        <f t="shared" ca="1" si="11"/>
        <v>5.4872250257888581E-3</v>
      </c>
      <c r="R226" s="6">
        <f t="shared" ca="1" si="11"/>
        <v>4.7358528343864538E-2</v>
      </c>
      <c r="S226" s="6">
        <f t="shared" ca="1" si="11"/>
        <v>4.6937749544470948E-2</v>
      </c>
      <c r="T226" s="6">
        <f t="shared" ca="1" si="11"/>
        <v>4.2112183644890985E-2</v>
      </c>
      <c r="U226" s="6">
        <f t="shared" ca="1" si="11"/>
        <v>4.2239636357418363E-2</v>
      </c>
      <c r="V226" s="6">
        <f t="shared" ca="1" si="11"/>
        <v>4.2272996301538947E-2</v>
      </c>
      <c r="W226" s="6">
        <f t="shared" ca="1" si="11"/>
        <v>-1.4820785755945821E-2</v>
      </c>
      <c r="X226" s="6">
        <f t="shared" ca="1" si="11"/>
        <v>-1.4820785755945821E-2</v>
      </c>
      <c r="Y226" s="6">
        <f t="shared" ca="1" si="11"/>
        <v>3.6159769437023828E-2</v>
      </c>
    </row>
    <row r="227" spans="2:25">
      <c r="B227">
        <f t="shared" si="9"/>
        <v>2006</v>
      </c>
      <c r="C227" s="2">
        <v>39082</v>
      </c>
      <c r="D227" s="6">
        <f t="shared" si="10"/>
        <v>2.6214157045942595E-2</v>
      </c>
      <c r="E227" s="6">
        <f t="shared" si="11"/>
        <v>-1.5412381281401184E-3</v>
      </c>
      <c r="F227" s="6">
        <f t="shared" si="11"/>
        <v>0</v>
      </c>
      <c r="G227" s="6">
        <f t="shared" si="11"/>
        <v>2.4751081978739802E-2</v>
      </c>
      <c r="H227" s="6">
        <f t="shared" si="11"/>
        <v>3.8020712480627372E-3</v>
      </c>
      <c r="I227" s="6">
        <f t="shared" ca="1" si="11"/>
        <v>1.9864564266125709E-2</v>
      </c>
      <c r="J227" s="6">
        <f t="shared" ca="1" si="11"/>
        <v>0</v>
      </c>
      <c r="K227" s="6">
        <f t="shared" ca="1" si="11"/>
        <v>3.760816768126919E-3</v>
      </c>
      <c r="L227" s="6">
        <f t="shared" ca="1" si="11"/>
        <v>0</v>
      </c>
      <c r="M227" s="6">
        <f t="shared" ca="1" si="11"/>
        <v>1.1229227343383929E-2</v>
      </c>
      <c r="N227" s="6">
        <f t="shared" ca="1" si="11"/>
        <v>0</v>
      </c>
      <c r="O227" s="6">
        <f t="shared" ca="1" si="11"/>
        <v>3.1912529832273294E-2</v>
      </c>
      <c r="P227" s="6">
        <f t="shared" ca="1" si="11"/>
        <v>2.1619661346584072E-2</v>
      </c>
      <c r="Q227" s="6">
        <f t="shared" ca="1" si="11"/>
        <v>2.9978597747330412E-2</v>
      </c>
      <c r="R227" s="6">
        <f t="shared" ca="1" si="11"/>
        <v>-2.1036419586978879E-2</v>
      </c>
      <c r="S227" s="6">
        <f t="shared" ca="1" si="11"/>
        <v>0</v>
      </c>
      <c r="T227" s="6">
        <f t="shared" ca="1" si="11"/>
        <v>-5.461937549772778E-2</v>
      </c>
      <c r="U227" s="6">
        <f t="shared" ca="1" si="11"/>
        <v>1.7373612811129861E-2</v>
      </c>
      <c r="V227" s="6">
        <f t="shared" ca="1" si="11"/>
        <v>5.8358192834501742E-2</v>
      </c>
      <c r="W227" s="6">
        <f t="shared" ca="1" si="11"/>
        <v>7.0181184334053612E-2</v>
      </c>
      <c r="X227" s="6">
        <f t="shared" ca="1" si="11"/>
        <v>7.0181184334053612E-2</v>
      </c>
      <c r="Y227" s="6">
        <f t="shared" ca="1" si="11"/>
        <v>-3.3827319797718733E-2</v>
      </c>
    </row>
    <row r="228" spans="2:25">
      <c r="B228">
        <f t="shared" si="9"/>
        <v>2007</v>
      </c>
      <c r="C228" s="2">
        <v>39113</v>
      </c>
      <c r="D228" s="6">
        <f t="shared" si="10"/>
        <v>3.5334338851306976E-2</v>
      </c>
      <c r="E228" s="6">
        <f t="shared" si="11"/>
        <v>-7.3179321385877694E-5</v>
      </c>
      <c r="F228" s="6">
        <f t="shared" si="11"/>
        <v>6.9510262905092324E-2</v>
      </c>
      <c r="G228" s="6">
        <f t="shared" si="11"/>
        <v>2.0070453560694919E-3</v>
      </c>
      <c r="H228" s="6">
        <f t="shared" si="11"/>
        <v>-6.7653915231745073E-4</v>
      </c>
      <c r="I228" s="6">
        <f t="shared" ca="1" si="11"/>
        <v>5.3006238592493886E-3</v>
      </c>
      <c r="J228" s="6">
        <f t="shared" ca="1" si="11"/>
        <v>9.1590955786178888E-2</v>
      </c>
      <c r="K228" s="6">
        <f t="shared" ca="1" si="11"/>
        <v>3.7467260016087306E-3</v>
      </c>
      <c r="L228" s="6">
        <f t="shared" ca="1" si="11"/>
        <v>2.0900205843036299E-2</v>
      </c>
      <c r="M228" s="6">
        <f t="shared" ca="1" si="11"/>
        <v>2.3430915301124462E-2</v>
      </c>
      <c r="N228" s="6">
        <f t="shared" ca="1" si="11"/>
        <v>-1.974770995399186E-2</v>
      </c>
      <c r="O228" s="6">
        <f t="shared" ca="1" si="11"/>
        <v>2.6640841826948099E-2</v>
      </c>
      <c r="P228" s="6">
        <f t="shared" ca="1" si="11"/>
        <v>3.541776933742509E-2</v>
      </c>
      <c r="Q228" s="6">
        <f t="shared" ca="1" si="11"/>
        <v>1.2856952623613013E-2</v>
      </c>
      <c r="R228" s="6">
        <f t="shared" ca="1" si="11"/>
        <v>5.681061151686867E-2</v>
      </c>
      <c r="S228" s="6">
        <f t="shared" ca="1" si="11"/>
        <v>4.7803771180079925E-2</v>
      </c>
      <c r="T228" s="6">
        <f t="shared" ca="1" si="11"/>
        <v>-1.5378272824197577E-2</v>
      </c>
      <c r="U228" s="6">
        <f t="shared" ca="1" si="11"/>
        <v>-1.8776629526721614E-2</v>
      </c>
      <c r="V228" s="6">
        <f t="shared" ca="1" si="11"/>
        <v>5.3654504286253214E-2</v>
      </c>
      <c r="W228" s="6">
        <f t="shared" ca="1" si="11"/>
        <v>-7.130919184607328E-3</v>
      </c>
      <c r="X228" s="6">
        <f t="shared" ca="1" si="11"/>
        <v>-7.130919184607328E-3</v>
      </c>
      <c r="Y228" s="6">
        <f t="shared" ca="1" si="11"/>
        <v>-4.5851009395214181E-3</v>
      </c>
    </row>
    <row r="229" spans="2:25">
      <c r="B229">
        <f t="shared" si="9"/>
        <v>2007</v>
      </c>
      <c r="C229" s="2">
        <v>39141</v>
      </c>
      <c r="D229" s="6">
        <f t="shared" si="10"/>
        <v>4.6585354625366254E-2</v>
      </c>
      <c r="E229" s="6">
        <f t="shared" si="11"/>
        <v>1.080550612997387E-2</v>
      </c>
      <c r="F229" s="6">
        <f t="shared" si="11"/>
        <v>2.3744813741918808E-2</v>
      </c>
      <c r="G229" s="6">
        <f t="shared" si="11"/>
        <v>1.4419793698870911E-2</v>
      </c>
      <c r="H229" s="6">
        <f t="shared" si="11"/>
        <v>7.5661459154084693E-3</v>
      </c>
      <c r="I229" s="6">
        <f t="shared" ca="1" si="11"/>
        <v>1.0682446731562639E-2</v>
      </c>
      <c r="J229" s="6">
        <f t="shared" ca="1" si="11"/>
        <v>0.10401912499177086</v>
      </c>
      <c r="K229" s="6">
        <f t="shared" ca="1" si="11"/>
        <v>1.852590960751448E-2</v>
      </c>
      <c r="L229" s="6">
        <f t="shared" ca="1" si="11"/>
        <v>7.99388717237286E-2</v>
      </c>
      <c r="M229" s="6">
        <f t="shared" ca="1" si="11"/>
        <v>1.7093263812482034E-2</v>
      </c>
      <c r="N229" s="6">
        <f t="shared" ca="1" si="11"/>
        <v>1.5112237455294088E-2</v>
      </c>
      <c r="O229" s="6">
        <f t="shared" ca="1" si="11"/>
        <v>1.8640666244024735E-2</v>
      </c>
      <c r="P229" s="6">
        <f t="shared" ca="1" si="11"/>
        <v>3.6500444039020231E-2</v>
      </c>
      <c r="Q229" s="6">
        <f t="shared" ca="1" si="11"/>
        <v>4.0061967136606771E-2</v>
      </c>
      <c r="R229" s="6">
        <f t="shared" ca="1" si="11"/>
        <v>-6.848912311766678E-3</v>
      </c>
      <c r="S229" s="6">
        <f t="shared" ca="1" si="11"/>
        <v>2.5711748796824571E-2</v>
      </c>
      <c r="T229" s="6">
        <f t="shared" ca="1" si="11"/>
        <v>4.013779742530002E-2</v>
      </c>
      <c r="U229" s="6">
        <f t="shared" ca="1" si="11"/>
        <v>7.7961541469711917E-2</v>
      </c>
      <c r="V229" s="6">
        <f t="shared" ca="1" si="11"/>
        <v>3.5495929097358221E-2</v>
      </c>
      <c r="W229" s="6">
        <f t="shared" ca="1" si="11"/>
        <v>9.9623731586691365E-4</v>
      </c>
      <c r="X229" s="6">
        <f t="shared" ca="1" si="11"/>
        <v>9.9623731586691365E-4</v>
      </c>
      <c r="Y229" s="6">
        <f t="shared" ca="1" si="11"/>
        <v>5.2781696818987353E-2</v>
      </c>
    </row>
    <row r="230" spans="2:25">
      <c r="B230">
        <f t="shared" si="9"/>
        <v>2007</v>
      </c>
      <c r="C230" s="2">
        <v>39172</v>
      </c>
      <c r="D230" s="6">
        <f t="shared" si="10"/>
        <v>3.7859876494085745E-2</v>
      </c>
      <c r="E230" s="6">
        <f t="shared" si="11"/>
        <v>4.4582064071478893E-3</v>
      </c>
      <c r="F230" s="6">
        <f t="shared" si="11"/>
        <v>0</v>
      </c>
      <c r="G230" s="6">
        <f t="shared" si="11"/>
        <v>3.9359582427295613E-2</v>
      </c>
      <c r="H230" s="6">
        <f t="shared" si="11"/>
        <v>-1.8674839221346409E-3</v>
      </c>
      <c r="I230" s="6">
        <f t="shared" ca="1" si="11"/>
        <v>4.5610581813330959E-3</v>
      </c>
      <c r="J230" s="6">
        <f t="shared" ca="1" si="11"/>
        <v>0</v>
      </c>
      <c r="K230" s="6">
        <f t="shared" ca="1" si="11"/>
        <v>-5.8910332372374193E-3</v>
      </c>
      <c r="L230" s="6">
        <f t="shared" ca="1" si="11"/>
        <v>0</v>
      </c>
      <c r="M230" s="6">
        <f t="shared" ca="1" si="11"/>
        <v>-1.1572350565443422E-2</v>
      </c>
      <c r="N230" s="6">
        <f t="shared" ca="1" si="11"/>
        <v>0</v>
      </c>
      <c r="O230" s="6">
        <f t="shared" ca="1" si="11"/>
        <v>2.4337712689998941E-2</v>
      </c>
      <c r="P230" s="6">
        <f t="shared" ca="1" si="11"/>
        <v>2.8451047069317639E-2</v>
      </c>
      <c r="Q230" s="6">
        <f t="shared" ca="1" si="11"/>
        <v>1.9111783246614229E-2</v>
      </c>
      <c r="R230" s="6">
        <f t="shared" ca="1" si="11"/>
        <v>-2.8677883360160271E-3</v>
      </c>
      <c r="S230" s="6">
        <f t="shared" ca="1" si="11"/>
        <v>0</v>
      </c>
      <c r="T230" s="6">
        <f t="shared" ca="1" si="11"/>
        <v>2.8690222120378729E-2</v>
      </c>
      <c r="U230" s="6">
        <f t="shared" ca="1" si="11"/>
        <v>-9.7880063661628207E-3</v>
      </c>
      <c r="V230" s="6">
        <f t="shared" ca="1" si="11"/>
        <v>5.5813619324364086E-2</v>
      </c>
      <c r="W230" s="6">
        <f t="shared" ca="1" si="11"/>
        <v>8.9909760518180649E-3</v>
      </c>
      <c r="X230" s="6">
        <f t="shared" ca="1" si="11"/>
        <v>8.9909760518180649E-3</v>
      </c>
      <c r="Y230" s="6">
        <f t="shared" ca="1" si="11"/>
        <v>2.5162988703937919E-2</v>
      </c>
    </row>
    <row r="231" spans="2:25">
      <c r="B231">
        <f t="shared" si="9"/>
        <v>2007</v>
      </c>
      <c r="C231" s="2">
        <v>39202</v>
      </c>
      <c r="D231" s="6">
        <f t="shared" si="10"/>
        <v>3.6375963396188538E-2</v>
      </c>
      <c r="E231" s="6">
        <f t="shared" si="11"/>
        <v>7.0629719176336474E-3</v>
      </c>
      <c r="F231" s="6">
        <f t="shared" si="11"/>
        <v>0.1471278683934879</v>
      </c>
      <c r="G231" s="6">
        <f t="shared" si="11"/>
        <v>1.0819160815584348E-2</v>
      </c>
      <c r="H231" s="6">
        <f t="shared" si="11"/>
        <v>-3.5578563081418864E-3</v>
      </c>
      <c r="I231" s="6">
        <f t="shared" ca="1" si="11"/>
        <v>1.360011189878157E-2</v>
      </c>
      <c r="J231" s="6">
        <f t="shared" ca="1" si="11"/>
        <v>0.1868033901959123</v>
      </c>
      <c r="K231" s="6">
        <f t="shared" ca="1" si="11"/>
        <v>1.0286644710275525E-2</v>
      </c>
      <c r="L231" s="6">
        <f t="shared" ca="1" si="11"/>
        <v>-1.9110707062890395E-2</v>
      </c>
      <c r="M231" s="6">
        <f t="shared" ca="1" si="11"/>
        <v>1.5524976340645704E-2</v>
      </c>
      <c r="N231" s="6">
        <f t="shared" ca="1" si="11"/>
        <v>7.9539957727027526E-3</v>
      </c>
      <c r="O231" s="6">
        <f t="shared" ca="1" si="11"/>
        <v>4.1747827062491014E-2</v>
      </c>
      <c r="P231" s="6">
        <f t="shared" ca="1" si="11"/>
        <v>2.7437641074304245E-3</v>
      </c>
      <c r="Q231" s="6">
        <f t="shared" ca="1" si="11"/>
        <v>3.382085985754129E-2</v>
      </c>
      <c r="R231" s="6">
        <f t="shared" ca="1" si="11"/>
        <v>2.5363430496493655E-2</v>
      </c>
      <c r="S231" s="6">
        <f t="shared" ca="1" si="11"/>
        <v>4.9959665201022081E-2</v>
      </c>
      <c r="T231" s="6">
        <f t="shared" ca="1" si="11"/>
        <v>-3.9588779320906008E-2</v>
      </c>
      <c r="U231" s="6">
        <f t="shared" ca="1" si="11"/>
        <v>-2.1206891502321641E-2</v>
      </c>
      <c r="V231" s="6">
        <f t="shared" ca="1" si="11"/>
        <v>4.839671998721197E-2</v>
      </c>
      <c r="W231" s="6">
        <f t="shared" ca="1" si="11"/>
        <v>1.9469126847667956E-3</v>
      </c>
      <c r="X231" s="6">
        <f t="shared" ca="1" si="11"/>
        <v>1.9469126847667956E-3</v>
      </c>
      <c r="Y231" s="6">
        <f t="shared" ca="1" si="11"/>
        <v>3.2596558079409872E-2</v>
      </c>
    </row>
    <row r="232" spans="2:25">
      <c r="B232">
        <f t="shared" si="9"/>
        <v>2007</v>
      </c>
      <c r="C232" s="2">
        <v>39233</v>
      </c>
      <c r="D232" s="6">
        <f t="shared" si="10"/>
        <v>3.632208919740277E-2</v>
      </c>
      <c r="E232" s="6">
        <f t="shared" si="11"/>
        <v>-4.6604089291539998E-3</v>
      </c>
      <c r="F232" s="6">
        <f t="shared" si="11"/>
        <v>9.1007847586571849E-2</v>
      </c>
      <c r="G232" s="6">
        <f t="shared" si="11"/>
        <v>1.7008533921492947E-2</v>
      </c>
      <c r="H232" s="6">
        <f t="shared" si="11"/>
        <v>-3.1564733858131361E-3</v>
      </c>
      <c r="I232" s="6">
        <f t="shared" ca="1" si="11"/>
        <v>1.3976131109098023E-2</v>
      </c>
      <c r="J232" s="6">
        <f t="shared" ca="1" si="11"/>
        <v>0.11310440152991574</v>
      </c>
      <c r="K232" s="6">
        <f t="shared" ca="1" si="11"/>
        <v>-4.3956114730381093E-3</v>
      </c>
      <c r="L232" s="6">
        <f t="shared" ca="1" si="11"/>
        <v>-8.6612352723239375E-3</v>
      </c>
      <c r="M232" s="6">
        <f t="shared" ca="1" si="11"/>
        <v>-8.5497819660733977E-3</v>
      </c>
      <c r="N232" s="6">
        <f t="shared" ca="1" si="11"/>
        <v>3.0060070817783066E-3</v>
      </c>
      <c r="O232" s="6">
        <f t="shared" ca="1" si="11"/>
        <v>2.104358481820294E-2</v>
      </c>
      <c r="P232" s="6">
        <f t="shared" ca="1" si="11"/>
        <v>2.07606151189248E-2</v>
      </c>
      <c r="Q232" s="6">
        <f t="shared" ca="1" si="11"/>
        <v>7.2274122553610889E-2</v>
      </c>
      <c r="R232" s="6">
        <f t="shared" ca="1" si="11"/>
        <v>6.1806047365787493E-2</v>
      </c>
      <c r="S232" s="6">
        <f t="shared" ca="1" si="11"/>
        <v>-6.3515376067102662E-3</v>
      </c>
      <c r="T232" s="6">
        <f t="shared" ca="1" si="11"/>
        <v>-5.5621645858799805E-3</v>
      </c>
      <c r="U232" s="6">
        <f t="shared" ca="1" si="11"/>
        <v>-4.872318717600424E-2</v>
      </c>
      <c r="V232" s="6">
        <f t="shared" ca="1" si="11"/>
        <v>5.3102398147301971E-2</v>
      </c>
      <c r="W232" s="6">
        <f t="shared" ca="1" si="11"/>
        <v>-2.6776022225779361E-2</v>
      </c>
      <c r="X232" s="6">
        <f t="shared" ca="1" si="11"/>
        <v>-2.6776022225779361E-2</v>
      </c>
      <c r="Y232" s="6">
        <f t="shared" ca="1" si="11"/>
        <v>-7.8437420333941736E-3</v>
      </c>
    </row>
    <row r="233" spans="2:25">
      <c r="B233">
        <f t="shared" si="9"/>
        <v>2007</v>
      </c>
      <c r="C233" s="2">
        <v>39263</v>
      </c>
      <c r="D233" s="6">
        <f t="shared" si="10"/>
        <v>3.0437082490403229E-2</v>
      </c>
      <c r="E233" s="6">
        <f t="shared" si="11"/>
        <v>2.9637462239722966E-3</v>
      </c>
      <c r="F233" s="6">
        <f t="shared" si="11"/>
        <v>0</v>
      </c>
      <c r="G233" s="6">
        <f t="shared" si="11"/>
        <v>-2.9944847410344446E-2</v>
      </c>
      <c r="H233" s="6">
        <f t="shared" si="11"/>
        <v>1.3164082766105737E-3</v>
      </c>
      <c r="I233" s="6">
        <f t="shared" ca="1" si="11"/>
        <v>-1.595405236313376E-4</v>
      </c>
      <c r="J233" s="6">
        <f t="shared" ca="1" si="11"/>
        <v>0</v>
      </c>
      <c r="K233" s="6">
        <f t="shared" ca="1" si="11"/>
        <v>7.3394498707483294E-4</v>
      </c>
      <c r="L233" s="6">
        <f t="shared" ca="1" si="11"/>
        <v>0</v>
      </c>
      <c r="M233" s="6">
        <f t="shared" ca="1" si="11"/>
        <v>1.5624342642277909E-2</v>
      </c>
      <c r="N233" s="6">
        <f t="shared" ca="1" si="11"/>
        <v>0</v>
      </c>
      <c r="O233" s="6">
        <f t="shared" ca="1" si="11"/>
        <v>2.4112031380140484E-2</v>
      </c>
      <c r="P233" s="6">
        <f t="shared" ca="1" si="11"/>
        <v>3.2882984594044366E-2</v>
      </c>
      <c r="Q233" s="6">
        <f t="shared" ca="1" si="11"/>
        <v>2.3139379025947373E-4</v>
      </c>
      <c r="R233" s="6">
        <f t="shared" ca="1" si="11"/>
        <v>-1.3034903407635951E-2</v>
      </c>
      <c r="S233" s="6">
        <f t="shared" ca="1" si="11"/>
        <v>0</v>
      </c>
      <c r="T233" s="6">
        <f t="shared" ca="1" si="11"/>
        <v>4.2155662487834138E-2</v>
      </c>
      <c r="U233" s="6">
        <f t="shared" ca="1" si="11"/>
        <v>1.811896258247556E-2</v>
      </c>
      <c r="V233" s="6">
        <f t="shared" ca="1" si="11"/>
        <v>6.3869032140821555E-2</v>
      </c>
      <c r="W233" s="6">
        <f t="shared" ca="1" si="11"/>
        <v>2.0250122151089654E-2</v>
      </c>
      <c r="X233" s="6">
        <f t="shared" ca="1" si="11"/>
        <v>2.0250122151089654E-2</v>
      </c>
      <c r="Y233" s="6">
        <f t="shared" ca="1" si="11"/>
        <v>-4.8312045489125516E-2</v>
      </c>
    </row>
    <row r="234" spans="2:25">
      <c r="B234">
        <f t="shared" si="9"/>
        <v>2007</v>
      </c>
      <c r="C234" s="2">
        <v>39294</v>
      </c>
      <c r="D234" s="6">
        <f t="shared" si="10"/>
        <v>3.8697604257912813E-2</v>
      </c>
      <c r="E234" s="6">
        <f t="shared" si="11"/>
        <v>1.0891886706565695E-2</v>
      </c>
      <c r="F234" s="6">
        <f t="shared" si="11"/>
        <v>3.1778542783339747E-2</v>
      </c>
      <c r="G234" s="6">
        <f t="shared" si="11"/>
        <v>7.2950802970043582E-2</v>
      </c>
      <c r="H234" s="6">
        <f t="shared" si="11"/>
        <v>9.0167943893200702E-4</v>
      </c>
      <c r="I234" s="6">
        <f t="shared" ca="1" si="11"/>
        <v>1.6378892084039681E-2</v>
      </c>
      <c r="J234" s="6">
        <f t="shared" ca="1" si="11"/>
        <v>0.13354788579222823</v>
      </c>
      <c r="K234" s="6">
        <f t="shared" ca="1" si="11"/>
        <v>5.8522478657816708E-3</v>
      </c>
      <c r="L234" s="6">
        <f t="shared" ca="1" si="11"/>
        <v>9.6550111188936319E-2</v>
      </c>
      <c r="M234" s="6">
        <f t="shared" ca="1" si="11"/>
        <v>3.4999845648119358E-2</v>
      </c>
      <c r="N234" s="6">
        <f t="shared" ca="1" si="11"/>
        <v>2.1987648288623863E-2</v>
      </c>
      <c r="O234" s="6">
        <f t="shared" ca="1" si="11"/>
        <v>3.862433076568296E-2</v>
      </c>
      <c r="P234" s="6">
        <f t="shared" ca="1" si="11"/>
        <v>3.7875595869510996E-2</v>
      </c>
      <c r="Q234" s="6">
        <f t="shared" ca="1" si="11"/>
        <v>9.8640629720499391E-4</v>
      </c>
      <c r="R234" s="6">
        <f t="shared" ca="1" si="11"/>
        <v>3.0071961865379856E-2</v>
      </c>
      <c r="S234" s="6">
        <f t="shared" ca="1" si="11"/>
        <v>4.4741976640452215E-2</v>
      </c>
      <c r="T234" s="6">
        <f t="shared" ca="1" si="11"/>
        <v>5.4720848021218196E-2</v>
      </c>
      <c r="U234" s="6">
        <f t="shared" ca="1" si="11"/>
        <v>-2.2347298691996659E-2</v>
      </c>
      <c r="V234" s="6">
        <f t="shared" ca="1" si="11"/>
        <v>2.4030235979660561E-2</v>
      </c>
      <c r="W234" s="6">
        <f t="shared" ca="1" si="11"/>
        <v>4.2452558241628541E-3</v>
      </c>
      <c r="X234" s="6">
        <f t="shared" ca="1" si="11"/>
        <v>4.2452558241628541E-3</v>
      </c>
      <c r="Y234" s="6">
        <f t="shared" ref="E234:Y244" ca="1" si="12">LN(Y92/Y91)</f>
        <v>8.7325524391699098E-3</v>
      </c>
    </row>
    <row r="235" spans="2:25">
      <c r="B235">
        <f t="shared" si="9"/>
        <v>2007</v>
      </c>
      <c r="C235" s="2">
        <v>39325</v>
      </c>
      <c r="D235" s="6">
        <f t="shared" si="10"/>
        <v>1.6780166369775244E-2</v>
      </c>
      <c r="E235" s="6">
        <f t="shared" si="12"/>
        <v>9.1860986042594951E-3</v>
      </c>
      <c r="F235" s="6">
        <f t="shared" si="12"/>
        <v>-9.4278713499068741E-4</v>
      </c>
      <c r="G235" s="6">
        <f t="shared" si="12"/>
        <v>-1.3693024728646228E-2</v>
      </c>
      <c r="H235" s="6">
        <f t="shared" si="12"/>
        <v>-1.8648912518546553E-2</v>
      </c>
      <c r="I235" s="6">
        <f t="shared" ca="1" si="12"/>
        <v>1.8034269991507267E-3</v>
      </c>
      <c r="J235" s="6">
        <f t="shared" ca="1" si="12"/>
        <v>3.272775034714813E-2</v>
      </c>
      <c r="K235" s="6">
        <f t="shared" ca="1" si="12"/>
        <v>8.7146521024439091E-3</v>
      </c>
      <c r="L235" s="6">
        <f t="shared" ca="1" si="12"/>
        <v>2.7314416826716606E-2</v>
      </c>
      <c r="M235" s="6">
        <f t="shared" ca="1" si="12"/>
        <v>1.9931038672411547E-4</v>
      </c>
      <c r="N235" s="6">
        <f t="shared" ca="1" si="12"/>
        <v>-1.6872894891655939E-3</v>
      </c>
      <c r="O235" s="6">
        <f t="shared" ca="1" si="12"/>
        <v>2.586265540282361E-2</v>
      </c>
      <c r="P235" s="6">
        <f t="shared" ca="1" si="12"/>
        <v>4.4761657729572288E-2</v>
      </c>
      <c r="Q235" s="6">
        <f t="shared" ca="1" si="12"/>
        <v>-1.740521783157244E-2</v>
      </c>
      <c r="R235" s="6">
        <f t="shared" ca="1" si="12"/>
        <v>2.1119253367468164E-3</v>
      </c>
      <c r="S235" s="6">
        <f t="shared" ca="1" si="12"/>
        <v>4.4189978657414454E-2</v>
      </c>
      <c r="T235" s="6">
        <f t="shared" ca="1" si="12"/>
        <v>5.6559701311288721E-2</v>
      </c>
      <c r="U235" s="6">
        <f t="shared" ca="1" si="12"/>
        <v>1.7501321745857008E-2</v>
      </c>
      <c r="V235" s="6">
        <f t="shared" ca="1" si="12"/>
        <v>-2.4678788993874365E-2</v>
      </c>
      <c r="W235" s="6">
        <f t="shared" ca="1" si="12"/>
        <v>-4.6893257590982463E-3</v>
      </c>
      <c r="X235" s="6">
        <f t="shared" ca="1" si="12"/>
        <v>-4.6893257590982463E-3</v>
      </c>
      <c r="Y235" s="6">
        <f t="shared" ca="1" si="12"/>
        <v>-4.9671089575182657E-3</v>
      </c>
    </row>
    <row r="236" spans="2:25">
      <c r="B236">
        <f t="shared" si="9"/>
        <v>2007</v>
      </c>
      <c r="C236" s="2">
        <v>39355</v>
      </c>
      <c r="D236" s="6">
        <f t="shared" si="10"/>
        <v>1.7571038744724033E-2</v>
      </c>
      <c r="E236" s="6">
        <f t="shared" si="12"/>
        <v>1.2731674290170598E-2</v>
      </c>
      <c r="F236" s="6">
        <f t="shared" si="12"/>
        <v>0</v>
      </c>
      <c r="G236" s="6">
        <f t="shared" si="12"/>
        <v>3.9971083497384471E-2</v>
      </c>
      <c r="H236" s="6">
        <f t="shared" si="12"/>
        <v>5.988841305694546E-3</v>
      </c>
      <c r="I236" s="6">
        <f t="shared" ca="1" si="12"/>
        <v>7.7645291470200186E-3</v>
      </c>
      <c r="J236" s="6">
        <f t="shared" ca="1" si="12"/>
        <v>0</v>
      </c>
      <c r="K236" s="6">
        <f t="shared" ca="1" si="12"/>
        <v>1.7915205053229549E-2</v>
      </c>
      <c r="L236" s="6">
        <f t="shared" ca="1" si="12"/>
        <v>0</v>
      </c>
      <c r="M236" s="6">
        <f t="shared" ca="1" si="12"/>
        <v>2.3657710828253083E-2</v>
      </c>
      <c r="N236" s="6">
        <f t="shared" ca="1" si="12"/>
        <v>0</v>
      </c>
      <c r="O236" s="6">
        <f t="shared" ca="1" si="12"/>
        <v>3.5141433161636995E-2</v>
      </c>
      <c r="P236" s="6">
        <f t="shared" ca="1" si="12"/>
        <v>1.148201406063799E-2</v>
      </c>
      <c r="Q236" s="6">
        <f t="shared" ca="1" si="12"/>
        <v>1.4826640497649337E-2</v>
      </c>
      <c r="R236" s="6">
        <f t="shared" ca="1" si="12"/>
        <v>3.4095572865896435E-2</v>
      </c>
      <c r="S236" s="6">
        <f t="shared" ca="1" si="12"/>
        <v>0</v>
      </c>
      <c r="T236" s="6">
        <f t="shared" ca="1" si="12"/>
        <v>-1.2387149113860223E-2</v>
      </c>
      <c r="U236" s="6">
        <f t="shared" ca="1" si="12"/>
        <v>1.0355632757109138E-2</v>
      </c>
      <c r="V236" s="6">
        <f t="shared" ca="1" si="12"/>
        <v>-9.489332784322976E-3</v>
      </c>
      <c r="W236" s="6">
        <f t="shared" ca="1" si="12"/>
        <v>5.0299486441734424E-2</v>
      </c>
      <c r="X236" s="6">
        <f t="shared" ca="1" si="12"/>
        <v>5.0299486441734424E-2</v>
      </c>
      <c r="Y236" s="6">
        <f t="shared" ca="1" si="12"/>
        <v>1.4318679165805278E-2</v>
      </c>
    </row>
    <row r="237" spans="2:25">
      <c r="B237">
        <f t="shared" si="9"/>
        <v>2007</v>
      </c>
      <c r="C237" s="2">
        <v>39386</v>
      </c>
      <c r="D237" s="6">
        <f t="shared" si="10"/>
        <v>1.4740056412706423E-2</v>
      </c>
      <c r="E237" s="6">
        <f t="shared" si="12"/>
        <v>8.3344745203059629E-3</v>
      </c>
      <c r="F237" s="6">
        <f t="shared" si="12"/>
        <v>6.8572422734025001E-2</v>
      </c>
      <c r="G237" s="6">
        <f t="shared" si="12"/>
        <v>4.7597197122534206E-2</v>
      </c>
      <c r="H237" s="6">
        <f t="shared" si="12"/>
        <v>1.1269642398625102E-2</v>
      </c>
      <c r="I237" s="6">
        <f t="shared" ca="1" si="12"/>
        <v>1.1016094241136427E-2</v>
      </c>
      <c r="J237" s="6">
        <f t="shared" ca="1" si="12"/>
        <v>4.1165331167441296E-2</v>
      </c>
      <c r="K237" s="6">
        <f t="shared" ca="1" si="12"/>
        <v>9.8940736451985367E-3</v>
      </c>
      <c r="L237" s="6">
        <f t="shared" ca="1" si="12"/>
        <v>0.10330285295437809</v>
      </c>
      <c r="M237" s="6">
        <f t="shared" ca="1" si="12"/>
        <v>1.1485148308048936E-2</v>
      </c>
      <c r="N237" s="6">
        <f t="shared" ca="1" si="12"/>
        <v>6.0899413944541902E-2</v>
      </c>
      <c r="O237" s="6">
        <f t="shared" ca="1" si="12"/>
        <v>3.0102886110912625E-2</v>
      </c>
      <c r="P237" s="6">
        <f t="shared" ca="1" si="12"/>
        <v>4.0221757439777982E-2</v>
      </c>
      <c r="Q237" s="6">
        <f t="shared" ca="1" si="12"/>
        <v>1.4324004635459199E-2</v>
      </c>
      <c r="R237" s="6">
        <f t="shared" ca="1" si="12"/>
        <v>2.9520693530935251E-2</v>
      </c>
      <c r="S237" s="6">
        <f t="shared" ca="1" si="12"/>
        <v>-2.34092625234151E-2</v>
      </c>
      <c r="T237" s="6">
        <f t="shared" ca="1" si="12"/>
        <v>7.8258710673628894E-3</v>
      </c>
      <c r="U237" s="6">
        <f t="shared" ca="1" si="12"/>
        <v>-1.3483350337286988E-2</v>
      </c>
      <c r="V237" s="6">
        <f t="shared" ca="1" si="12"/>
        <v>4.1869013890441194E-4</v>
      </c>
      <c r="W237" s="6">
        <f t="shared" ca="1" si="12"/>
        <v>1.1629822544475178E-2</v>
      </c>
      <c r="X237" s="6">
        <f t="shared" ca="1" si="12"/>
        <v>1.1629822544475178E-2</v>
      </c>
      <c r="Y237" s="6">
        <f t="shared" ca="1" si="12"/>
        <v>9.3530176881429339E-2</v>
      </c>
    </row>
    <row r="238" spans="2:25">
      <c r="B238">
        <f t="shared" si="9"/>
        <v>2007</v>
      </c>
      <c r="C238" s="2">
        <v>39416</v>
      </c>
      <c r="D238" s="6">
        <f t="shared" si="10"/>
        <v>2.8464516141470639E-2</v>
      </c>
      <c r="E238" s="6">
        <f t="shared" si="12"/>
        <v>1.687360296633892E-2</v>
      </c>
      <c r="F238" s="6">
        <f t="shared" si="12"/>
        <v>3.6382224433377068E-2</v>
      </c>
      <c r="G238" s="6">
        <f t="shared" si="12"/>
        <v>4.8644338430930689E-2</v>
      </c>
      <c r="H238" s="6">
        <f t="shared" si="12"/>
        <v>1.5559725121411759E-2</v>
      </c>
      <c r="I238" s="6">
        <f t="shared" ca="1" si="12"/>
        <v>6.8573448552313124E-3</v>
      </c>
      <c r="J238" s="6">
        <f t="shared" ca="1" si="12"/>
        <v>5.3350545223735946E-2</v>
      </c>
      <c r="K238" s="6">
        <f t="shared" ca="1" si="12"/>
        <v>5.6063894146599048E-2</v>
      </c>
      <c r="L238" s="6">
        <f t="shared" ca="1" si="12"/>
        <v>4.2925462362435086E-2</v>
      </c>
      <c r="M238" s="6">
        <f t="shared" ca="1" si="12"/>
        <v>1.1335712269099461E-2</v>
      </c>
      <c r="N238" s="6">
        <f t="shared" ca="1" si="12"/>
        <v>2.4588615517698503E-2</v>
      </c>
      <c r="O238" s="6">
        <f t="shared" ca="1" si="12"/>
        <v>3.2911297147672991E-2</v>
      </c>
      <c r="P238" s="6">
        <f t="shared" ca="1" si="12"/>
        <v>1.7904197803308094E-2</v>
      </c>
      <c r="Q238" s="6">
        <f t="shared" ca="1" si="12"/>
        <v>1.4730472608083352E-2</v>
      </c>
      <c r="R238" s="6">
        <f t="shared" ca="1" si="12"/>
        <v>0.13145486625131642</v>
      </c>
      <c r="S238" s="6">
        <f t="shared" ca="1" si="12"/>
        <v>3.0866604690010815E-2</v>
      </c>
      <c r="T238" s="6">
        <f t="shared" ca="1" si="12"/>
        <v>1.2030614524180059E-2</v>
      </c>
      <c r="U238" s="6">
        <f t="shared" ca="1" si="12"/>
        <v>-1.2962171327271475E-2</v>
      </c>
      <c r="V238" s="6">
        <f t="shared" ca="1" si="12"/>
        <v>4.49105751577525E-2</v>
      </c>
      <c r="W238" s="6">
        <f t="shared" ca="1" si="12"/>
        <v>-2.3473942248543235E-5</v>
      </c>
      <c r="X238" s="6">
        <f t="shared" ca="1" si="12"/>
        <v>-2.3473942248543235E-5</v>
      </c>
      <c r="Y238" s="6">
        <f t="shared" ca="1" si="12"/>
        <v>5.4464463516235836E-2</v>
      </c>
    </row>
    <row r="239" spans="2:25">
      <c r="B239">
        <f t="shared" si="9"/>
        <v>2007</v>
      </c>
      <c r="C239" s="2">
        <v>39447</v>
      </c>
      <c r="D239" s="6">
        <f t="shared" si="10"/>
        <v>2.0722978711891382E-2</v>
      </c>
      <c r="E239" s="6">
        <f t="shared" si="12"/>
        <v>2.004144115960612E-3</v>
      </c>
      <c r="F239" s="6">
        <f t="shared" si="12"/>
        <v>2.6660506463652665E-2</v>
      </c>
      <c r="G239" s="6">
        <f t="shared" si="12"/>
        <v>5.4097923192986085E-2</v>
      </c>
      <c r="H239" s="6">
        <f t="shared" si="12"/>
        <v>8.1421174002197503E-4</v>
      </c>
      <c r="I239" s="6">
        <f t="shared" ca="1" si="12"/>
        <v>1.1065535804298627E-3</v>
      </c>
      <c r="J239" s="6">
        <f t="shared" ca="1" si="12"/>
        <v>1.828814260242392E-2</v>
      </c>
      <c r="K239" s="6">
        <f t="shared" ca="1" si="12"/>
        <v>1.5176800708847304E-2</v>
      </c>
      <c r="L239" s="6">
        <f t="shared" ca="1" si="12"/>
        <v>1.8684356910772025E-3</v>
      </c>
      <c r="M239" s="6">
        <f t="shared" ca="1" si="12"/>
        <v>-3.421303577196684E-2</v>
      </c>
      <c r="N239" s="6">
        <f t="shared" ca="1" si="12"/>
        <v>6.3363080323985072E-3</v>
      </c>
      <c r="O239" s="6">
        <f t="shared" ca="1" si="12"/>
        <v>2.9052940013560687E-2</v>
      </c>
      <c r="P239" s="6">
        <f t="shared" ca="1" si="12"/>
        <v>-1.2451443312354692E-2</v>
      </c>
      <c r="Q239" s="6">
        <f t="shared" ca="1" si="12"/>
        <v>2.3379024253323403E-3</v>
      </c>
      <c r="R239" s="6">
        <f t="shared" ca="1" si="12"/>
        <v>-4.0763128273311883E-2</v>
      </c>
      <c r="S239" s="6">
        <f t="shared" ca="1" si="12"/>
        <v>-1.6008582638096538E-2</v>
      </c>
      <c r="T239" s="6">
        <f t="shared" ca="1" si="12"/>
        <v>-7.5360515850051851E-2</v>
      </c>
      <c r="U239" s="6">
        <f t="shared" ca="1" si="12"/>
        <v>3.5198909977796657E-3</v>
      </c>
      <c r="V239" s="6">
        <f t="shared" ca="1" si="12"/>
        <v>2.7507827253280003E-2</v>
      </c>
      <c r="W239" s="6">
        <f t="shared" ca="1" si="12"/>
        <v>1.0909441665219581E-2</v>
      </c>
      <c r="X239" s="6">
        <f t="shared" ca="1" si="12"/>
        <v>1.0909441665219581E-2</v>
      </c>
      <c r="Y239" s="6">
        <f t="shared" ca="1" si="12"/>
        <v>-1.5896872555122961E-2</v>
      </c>
    </row>
    <row r="240" spans="2:25">
      <c r="B240">
        <f t="shared" si="9"/>
        <v>2008</v>
      </c>
      <c r="C240" s="2">
        <v>39478</v>
      </c>
      <c r="D240" s="6">
        <f t="shared" si="10"/>
        <v>3.9491222309778556E-2</v>
      </c>
      <c r="E240" s="6">
        <f t="shared" si="12"/>
        <v>2.1389108152106897E-2</v>
      </c>
      <c r="F240" s="6">
        <f t="shared" si="12"/>
        <v>1.1880590299972574E-2</v>
      </c>
      <c r="G240" s="6">
        <f t="shared" si="12"/>
        <v>5.6911309727076212E-2</v>
      </c>
      <c r="H240" s="6">
        <f t="shared" si="12"/>
        <v>9.2427885364571392E-3</v>
      </c>
      <c r="I240" s="6">
        <f t="shared" ca="1" si="12"/>
        <v>-1.3356486558876767E-3</v>
      </c>
      <c r="J240" s="6">
        <f t="shared" ca="1" si="12"/>
        <v>3.9005491017717844E-2</v>
      </c>
      <c r="K240" s="6">
        <f t="shared" ca="1" si="12"/>
        <v>4.6073407615321881E-2</v>
      </c>
      <c r="L240" s="6">
        <f t="shared" ca="1" si="12"/>
        <v>4.5770907140708077E-2</v>
      </c>
      <c r="M240" s="6">
        <f t="shared" ca="1" si="12"/>
        <v>7.2251185528033252E-2</v>
      </c>
      <c r="N240" s="6">
        <f t="shared" ca="1" si="12"/>
        <v>2.5739766858385311E-2</v>
      </c>
      <c r="O240" s="6">
        <f t="shared" ca="1" si="12"/>
        <v>3.4495252087342762E-2</v>
      </c>
      <c r="P240" s="6">
        <f t="shared" ca="1" si="12"/>
        <v>3.6021066488998346E-2</v>
      </c>
      <c r="Q240" s="6">
        <f t="shared" ca="1" si="12"/>
        <v>7.5839751148643886E-2</v>
      </c>
      <c r="R240" s="6">
        <f t="shared" ca="1" si="12"/>
        <v>3.9559277644313211E-2</v>
      </c>
      <c r="S240" s="6">
        <f t="shared" ca="1" si="12"/>
        <v>1.5283769231686176E-3</v>
      </c>
      <c r="T240" s="6">
        <f t="shared" ca="1" si="12"/>
        <v>5.4765357767062851E-2</v>
      </c>
      <c r="U240" s="6">
        <f t="shared" ca="1" si="12"/>
        <v>5.6061814665984647E-3</v>
      </c>
      <c r="V240" s="6">
        <f t="shared" ca="1" si="12"/>
        <v>2.9579615050297145E-2</v>
      </c>
      <c r="W240" s="6">
        <f t="shared" ca="1" si="12"/>
        <v>-3.2159832506237905E-2</v>
      </c>
      <c r="X240" s="6">
        <f t="shared" ca="1" si="12"/>
        <v>-3.2159832506237905E-2</v>
      </c>
      <c r="Y240" s="6">
        <f t="shared" ca="1" si="12"/>
        <v>2.2001424670664068E-2</v>
      </c>
    </row>
    <row r="241" spans="2:25">
      <c r="B241">
        <f t="shared" si="9"/>
        <v>2008</v>
      </c>
      <c r="C241" s="2">
        <v>39507</v>
      </c>
      <c r="D241" s="6">
        <f t="shared" si="10"/>
        <v>3.5419867234515602E-2</v>
      </c>
      <c r="E241" s="6">
        <f t="shared" si="12"/>
        <v>1.1001929549462927E-2</v>
      </c>
      <c r="F241" s="6">
        <f t="shared" si="12"/>
        <v>1.4377063887998065E-2</v>
      </c>
      <c r="G241" s="6">
        <f t="shared" si="12"/>
        <v>3.5726968814322434E-2</v>
      </c>
      <c r="H241" s="6">
        <f t="shared" si="12"/>
        <v>1.8233171370844337E-2</v>
      </c>
      <c r="I241" s="6">
        <f t="shared" ca="1" si="12"/>
        <v>1.8694090101667061E-3</v>
      </c>
      <c r="J241" s="6">
        <f t="shared" ca="1" si="12"/>
        <v>2.836610987736363E-2</v>
      </c>
      <c r="K241" s="6">
        <f t="shared" ca="1" si="12"/>
        <v>2.4984397755987188E-3</v>
      </c>
      <c r="L241" s="6">
        <f t="shared" ca="1" si="12"/>
        <v>5.4133306923183404E-2</v>
      </c>
      <c r="M241" s="6">
        <f t="shared" ca="1" si="12"/>
        <v>-2.1215812375524133E-2</v>
      </c>
      <c r="N241" s="6">
        <f t="shared" ca="1" si="12"/>
        <v>1.8188293134504135E-2</v>
      </c>
      <c r="O241" s="6">
        <f t="shared" ca="1" si="12"/>
        <v>3.7736755700059306E-2</v>
      </c>
      <c r="P241" s="6">
        <f t="shared" ca="1" si="12"/>
        <v>1.2179932823660323E-2</v>
      </c>
      <c r="Q241" s="6">
        <f t="shared" ca="1" si="12"/>
        <v>6.2536546155745082E-2</v>
      </c>
      <c r="R241" s="6">
        <f t="shared" ca="1" si="12"/>
        <v>5.6432919284980496E-2</v>
      </c>
      <c r="S241" s="6">
        <f t="shared" ca="1" si="12"/>
        <v>4.838175739060932E-2</v>
      </c>
      <c r="T241" s="6">
        <f t="shared" ca="1" si="12"/>
        <v>2.4669542810052562E-2</v>
      </c>
      <c r="U241" s="6">
        <f t="shared" ca="1" si="12"/>
        <v>-4.5526256184879104E-3</v>
      </c>
      <c r="V241" s="6">
        <f t="shared" ca="1" si="12"/>
        <v>3.2800244307156945E-2</v>
      </c>
      <c r="W241" s="6">
        <f t="shared" ca="1" si="12"/>
        <v>-2.0193654292114605E-2</v>
      </c>
      <c r="X241" s="6">
        <f t="shared" ca="1" si="12"/>
        <v>-2.0193654292114605E-2</v>
      </c>
      <c r="Y241" s="6">
        <f t="shared" ca="1" si="12"/>
        <v>2.4406043533406967E-2</v>
      </c>
    </row>
    <row r="242" spans="2:25">
      <c r="B242">
        <f t="shared" si="9"/>
        <v>2008</v>
      </c>
      <c r="C242" s="2">
        <v>39538</v>
      </c>
      <c r="D242" s="6">
        <f t="shared" si="10"/>
        <v>2.1056191811807314E-2</v>
      </c>
      <c r="E242" s="6">
        <f t="shared" si="12"/>
        <v>8.6117446427273273E-3</v>
      </c>
      <c r="F242" s="6">
        <f t="shared" si="12"/>
        <v>3.4118280786814684E-2</v>
      </c>
      <c r="G242" s="6">
        <f t="shared" si="12"/>
        <v>4.3896382572132187E-2</v>
      </c>
      <c r="H242" s="6">
        <f t="shared" si="12"/>
        <v>3.1948883430248466E-2</v>
      </c>
      <c r="I242" s="6">
        <f t="shared" ca="1" si="12"/>
        <v>7.178018324812168E-3</v>
      </c>
      <c r="J242" s="6">
        <f t="shared" ca="1" si="12"/>
        <v>1.2006307045150842E-2</v>
      </c>
      <c r="K242" s="6">
        <f t="shared" ca="1" si="12"/>
        <v>2.4922131279595436E-3</v>
      </c>
      <c r="L242" s="6">
        <f t="shared" ca="1" si="12"/>
        <v>3.1250717468311422E-2</v>
      </c>
      <c r="M242" s="6">
        <f t="shared" ca="1" si="12"/>
        <v>3.5381552889816807E-2</v>
      </c>
      <c r="N242" s="6">
        <f t="shared" ca="1" si="12"/>
        <v>1.8128855995040223E-2</v>
      </c>
      <c r="O242" s="6">
        <f t="shared" ca="1" si="12"/>
        <v>4.1561717311568262E-2</v>
      </c>
      <c r="P242" s="6">
        <f t="shared" ca="1" si="12"/>
        <v>4.5648737585408224E-2</v>
      </c>
      <c r="Q242" s="6">
        <f t="shared" ca="1" si="12"/>
        <v>3.3958658291152091E-2</v>
      </c>
      <c r="R242" s="6">
        <f t="shared" ca="1" si="12"/>
        <v>6.3873915216752702E-2</v>
      </c>
      <c r="S242" s="6">
        <f t="shared" ca="1" si="12"/>
        <v>-2.0712932939004041E-3</v>
      </c>
      <c r="T242" s="6">
        <f t="shared" ca="1" si="12"/>
        <v>5.2248802792843239E-2</v>
      </c>
      <c r="U242" s="6">
        <f t="shared" ca="1" si="12"/>
        <v>3.2121566663474585E-2</v>
      </c>
      <c r="V242" s="6">
        <f t="shared" ca="1" si="12"/>
        <v>2.6447257009918186E-2</v>
      </c>
      <c r="W242" s="6">
        <f t="shared" ca="1" si="12"/>
        <v>-3.8940494390693269E-2</v>
      </c>
      <c r="X242" s="6">
        <f t="shared" ca="1" si="12"/>
        <v>-3.8940494390693269E-2</v>
      </c>
      <c r="Y242" s="6">
        <f t="shared" ca="1" si="12"/>
        <v>-1.1091553412317016E-2</v>
      </c>
    </row>
    <row r="243" spans="2:25">
      <c r="B243">
        <f t="shared" si="9"/>
        <v>2008</v>
      </c>
      <c r="C243" s="2">
        <v>39568</v>
      </c>
      <c r="D243" s="6">
        <f t="shared" si="10"/>
        <v>4.3318014891319874E-2</v>
      </c>
      <c r="E243" s="6">
        <f t="shared" si="12"/>
        <v>-1.033198042130181E-2</v>
      </c>
      <c r="F243" s="6">
        <f t="shared" si="12"/>
        <v>5.6027246686937024E-2</v>
      </c>
      <c r="G243" s="6">
        <f t="shared" si="12"/>
        <v>1.5303689681926306E-2</v>
      </c>
      <c r="H243" s="6">
        <f t="shared" si="12"/>
        <v>8.7464114428684528E-3</v>
      </c>
      <c r="I243" s="6">
        <f t="shared" ca="1" si="12"/>
        <v>-1.4369541936171482E-2</v>
      </c>
      <c r="J243" s="6">
        <f t="shared" ca="1" si="12"/>
        <v>2.7365815967772345E-3</v>
      </c>
      <c r="K243" s="6">
        <f t="shared" ca="1" si="12"/>
        <v>-4.9906529035583028E-3</v>
      </c>
      <c r="L243" s="6">
        <f t="shared" ca="1" si="12"/>
        <v>1.2571748464460778E-2</v>
      </c>
      <c r="M243" s="6">
        <f t="shared" ca="1" si="12"/>
        <v>6.8200384013826195E-3</v>
      </c>
      <c r="N243" s="6">
        <f t="shared" ca="1" si="12"/>
        <v>2.252406584911916E-2</v>
      </c>
      <c r="O243" s="6">
        <f t="shared" ca="1" si="12"/>
        <v>1.9952066395617956E-2</v>
      </c>
      <c r="P243" s="6">
        <f t="shared" ca="1" si="12"/>
        <v>2.2251186160963998E-2</v>
      </c>
      <c r="Q243" s="6">
        <f t="shared" ca="1" si="12"/>
        <v>3.1320481486017369E-2</v>
      </c>
      <c r="R243" s="6">
        <f t="shared" ca="1" si="12"/>
        <v>3.1512107730295766E-2</v>
      </c>
      <c r="S243" s="6">
        <f t="shared" ca="1" si="12"/>
        <v>-1.2716261794533427E-3</v>
      </c>
      <c r="T243" s="6">
        <f t="shared" ca="1" si="12"/>
        <v>-6.5573624370626374E-2</v>
      </c>
      <c r="U243" s="6">
        <f t="shared" ca="1" si="12"/>
        <v>-3.0638321839317655E-3</v>
      </c>
      <c r="V243" s="6">
        <f t="shared" ca="1" si="12"/>
        <v>-2.798109732202994E-3</v>
      </c>
      <c r="W243" s="6">
        <f t="shared" ca="1" si="12"/>
        <v>2.8483819741827839E-2</v>
      </c>
      <c r="X243" s="6">
        <f t="shared" ca="1" si="12"/>
        <v>2.8483819741827839E-2</v>
      </c>
      <c r="Y243" s="6">
        <f t="shared" ca="1" si="12"/>
        <v>-1.1532512313166526E-2</v>
      </c>
    </row>
    <row r="244" spans="2:25">
      <c r="B244">
        <f t="shared" si="9"/>
        <v>2008</v>
      </c>
      <c r="C244" s="2">
        <v>39599</v>
      </c>
      <c r="D244" s="6">
        <f t="shared" si="10"/>
        <v>2.268776205846992E-2</v>
      </c>
      <c r="E244" s="6">
        <f t="shared" si="12"/>
        <v>-7.7093339585151011E-3</v>
      </c>
      <c r="F244" s="6">
        <f t="shared" si="12"/>
        <v>0</v>
      </c>
      <c r="G244" s="6">
        <f t="shared" si="12"/>
        <v>2.792074041486001E-2</v>
      </c>
      <c r="H244" s="6">
        <f t="shared" si="12"/>
        <v>2.3815698546304108E-3</v>
      </c>
      <c r="I244" s="6">
        <f t="shared" ca="1" si="12"/>
        <v>-8.7916044016333305E-3</v>
      </c>
      <c r="J244" s="6">
        <f t="shared" ca="1" si="12"/>
        <v>0</v>
      </c>
      <c r="K244" s="6">
        <f t="shared" ca="1" si="12"/>
        <v>-5.6444176196770697E-3</v>
      </c>
      <c r="L244" s="6">
        <f t="shared" ca="1" si="12"/>
        <v>0</v>
      </c>
      <c r="M244" s="6">
        <f t="shared" ca="1" si="12"/>
        <v>-3.0050931656486823E-2</v>
      </c>
      <c r="N244" s="6">
        <f t="shared" ca="1" si="12"/>
        <v>0</v>
      </c>
      <c r="O244" s="6">
        <f t="shared" ca="1" si="12"/>
        <v>2.5144307261365139E-2</v>
      </c>
      <c r="P244" s="6">
        <f t="shared" ca="1" si="12"/>
        <v>1.054120034736386E-2</v>
      </c>
      <c r="Q244" s="6">
        <f t="shared" ca="1" si="12"/>
        <v>8.7163401102769607E-3</v>
      </c>
      <c r="R244" s="6">
        <f t="shared" ca="1" si="12"/>
        <v>-3.2244542908084306E-3</v>
      </c>
      <c r="S244" s="6">
        <f t="shared" ca="1" si="12"/>
        <v>0</v>
      </c>
      <c r="T244" s="6">
        <f t="shared" ca="1" si="12"/>
        <v>-7.6529782221581216E-2</v>
      </c>
      <c r="U244" s="6">
        <f t="shared" ca="1" si="12"/>
        <v>1.6568426347232705E-2</v>
      </c>
      <c r="V244" s="6">
        <f t="shared" ca="1" si="12"/>
        <v>-3.5719102277220895E-2</v>
      </c>
      <c r="W244" s="6">
        <f t="shared" ca="1" si="12"/>
        <v>-1.2364308230286761E-2</v>
      </c>
      <c r="X244" s="6">
        <f t="shared" ca="1" si="12"/>
        <v>-1.2364308230286761E-2</v>
      </c>
      <c r="Y244" s="6">
        <f t="shared" ca="1" si="12"/>
        <v>-2.6228607934708412E-2</v>
      </c>
    </row>
    <row r="245" spans="2:25">
      <c r="B245">
        <f t="shared" si="9"/>
        <v>2008</v>
      </c>
      <c r="C245" s="2">
        <v>39629</v>
      </c>
      <c r="D245" s="6">
        <f t="shared" si="10"/>
        <v>6.5838791930960166E-3</v>
      </c>
      <c r="E245" s="6">
        <f t="shared" ref="E245:Y255" si="13">LN(E103/E102)</f>
        <v>3.5452326532114517E-3</v>
      </c>
      <c r="F245" s="6">
        <f t="shared" si="13"/>
        <v>6.0964399390528584E-2</v>
      </c>
      <c r="G245" s="6">
        <f t="shared" si="13"/>
        <v>4.2086920933960437E-2</v>
      </c>
      <c r="H245" s="6">
        <f t="shared" si="13"/>
        <v>4.608937098631547E-3</v>
      </c>
      <c r="I245" s="6">
        <f t="shared" ca="1" si="13"/>
        <v>-3.8737168797393706E-4</v>
      </c>
      <c r="J245" s="6">
        <f t="shared" ca="1" si="13"/>
        <v>2.5518664363524693E-2</v>
      </c>
      <c r="K245" s="6">
        <f t="shared" ca="1" si="13"/>
        <v>-8.8440247964527725E-3</v>
      </c>
      <c r="L245" s="6">
        <f t="shared" ca="1" si="13"/>
        <v>6.2012705930679819E-2</v>
      </c>
      <c r="M245" s="6">
        <f t="shared" ca="1" si="13"/>
        <v>-1.2013177546106622E-4</v>
      </c>
      <c r="N245" s="6">
        <f t="shared" ca="1" si="13"/>
        <v>1.0491083830108622E-2</v>
      </c>
      <c r="O245" s="6">
        <f t="shared" ca="1" si="13"/>
        <v>3.1108995552439074E-2</v>
      </c>
      <c r="P245" s="6">
        <f t="shared" ca="1" si="13"/>
        <v>9.0849377840505445E-3</v>
      </c>
      <c r="Q245" s="6">
        <f t="shared" ca="1" si="13"/>
        <v>4.9457234621631532E-3</v>
      </c>
      <c r="R245" s="6">
        <f t="shared" ca="1" si="13"/>
        <v>4.4730725714077935E-2</v>
      </c>
      <c r="S245" s="6">
        <f t="shared" ca="1" si="13"/>
        <v>4.6369690279213947E-3</v>
      </c>
      <c r="T245" s="6">
        <f t="shared" ca="1" si="13"/>
        <v>3.2803052846800081E-2</v>
      </c>
      <c r="U245" s="6">
        <f t="shared" ca="1" si="13"/>
        <v>4.7479862133157455E-2</v>
      </c>
      <c r="V245" s="6">
        <f t="shared" ca="1" si="13"/>
        <v>-2.4577129660379993E-2</v>
      </c>
      <c r="W245" s="6">
        <f t="shared" ca="1" si="13"/>
        <v>-0.11590625650609233</v>
      </c>
      <c r="X245" s="6">
        <f t="shared" ca="1" si="13"/>
        <v>-0.11590625650609233</v>
      </c>
      <c r="Y245" s="6">
        <f t="shared" ca="1" si="13"/>
        <v>-1.3383292102317723E-2</v>
      </c>
    </row>
    <row r="246" spans="2:25">
      <c r="B246">
        <f t="shared" si="9"/>
        <v>2008</v>
      </c>
      <c r="C246" s="2">
        <v>39660</v>
      </c>
      <c r="D246" s="6">
        <f t="shared" si="10"/>
        <v>1.9885767173977335E-2</v>
      </c>
      <c r="E246" s="6">
        <f t="shared" si="13"/>
        <v>3.5849131757717269E-3</v>
      </c>
      <c r="F246" s="6">
        <f t="shared" si="13"/>
        <v>4.8427610379885029E-2</v>
      </c>
      <c r="G246" s="6">
        <f t="shared" si="13"/>
        <v>6.0745048181709019E-2</v>
      </c>
      <c r="H246" s="6">
        <f t="shared" si="13"/>
        <v>-1.7516447610413813E-3</v>
      </c>
      <c r="I246" s="6">
        <f t="shared" ca="1" si="13"/>
        <v>-4.1855719899812169E-2</v>
      </c>
      <c r="J246" s="6">
        <f t="shared" ca="1" si="13"/>
        <v>1.3526785855610754E-2</v>
      </c>
      <c r="K246" s="6">
        <f t="shared" ca="1" si="13"/>
        <v>6.3431654521396426E-4</v>
      </c>
      <c r="L246" s="6">
        <f t="shared" ca="1" si="13"/>
        <v>-3.0472687718558059E-2</v>
      </c>
      <c r="M246" s="6">
        <f t="shared" ca="1" si="13"/>
        <v>1.9515738449684406E-2</v>
      </c>
      <c r="N246" s="6">
        <f t="shared" ca="1" si="13"/>
        <v>-9.1982893889412623E-2</v>
      </c>
      <c r="O246" s="6">
        <f t="shared" ca="1" si="13"/>
        <v>2.5710833152808629E-2</v>
      </c>
      <c r="P246" s="6">
        <f t="shared" ca="1" si="13"/>
        <v>4.0848265899207786E-2</v>
      </c>
      <c r="Q246" s="6">
        <f t="shared" ca="1" si="13"/>
        <v>-5.7415658309216055E-3</v>
      </c>
      <c r="R246" s="6">
        <f t="shared" ca="1" si="13"/>
        <v>3.09321793696185E-2</v>
      </c>
      <c r="S246" s="6">
        <f t="shared" ca="1" si="13"/>
        <v>1.3056919356584781E-3</v>
      </c>
      <c r="T246" s="6">
        <f t="shared" ca="1" si="13"/>
        <v>-1.8985961408114087E-2</v>
      </c>
      <c r="U246" s="6">
        <f t="shared" ca="1" si="13"/>
        <v>3.7965343823727189E-2</v>
      </c>
      <c r="V246" s="6">
        <f t="shared" ca="1" si="13"/>
        <v>8.8870762849420338E-4</v>
      </c>
      <c r="W246" s="6">
        <f t="shared" ca="1" si="13"/>
        <v>-1.8965262727448022E-2</v>
      </c>
      <c r="X246" s="6">
        <f t="shared" ca="1" si="13"/>
        <v>-1.8965262727448022E-2</v>
      </c>
      <c r="Y246" s="6">
        <f t="shared" ca="1" si="13"/>
        <v>-6.3954758073194229E-2</v>
      </c>
    </row>
    <row r="247" spans="2:25">
      <c r="B247">
        <f t="shared" si="9"/>
        <v>2008</v>
      </c>
      <c r="C247" s="2">
        <v>39691</v>
      </c>
      <c r="D247" s="6">
        <f t="shared" si="10"/>
        <v>2.0910796219572494E-2</v>
      </c>
      <c r="E247" s="6">
        <f t="shared" si="13"/>
        <v>-5.8454123941158731E-3</v>
      </c>
      <c r="F247" s="6">
        <f t="shared" si="13"/>
        <v>0</v>
      </c>
      <c r="G247" s="6">
        <f t="shared" si="13"/>
        <v>3.7979725517644884E-2</v>
      </c>
      <c r="H247" s="6">
        <f t="shared" si="13"/>
        <v>-3.0753396544060715E-2</v>
      </c>
      <c r="I247" s="6">
        <f t="shared" ca="1" si="13"/>
        <v>-1.76072367327441E-2</v>
      </c>
      <c r="J247" s="6">
        <f t="shared" ca="1" si="13"/>
        <v>0</v>
      </c>
      <c r="K247" s="6">
        <f t="shared" ca="1" si="13"/>
        <v>2.5332502464336074E-3</v>
      </c>
      <c r="L247" s="6">
        <f t="shared" ca="1" si="13"/>
        <v>0</v>
      </c>
      <c r="M247" s="6">
        <f t="shared" ca="1" si="13"/>
        <v>-3.8105697510421636E-2</v>
      </c>
      <c r="N247" s="6">
        <f t="shared" ca="1" si="13"/>
        <v>0</v>
      </c>
      <c r="O247" s="6">
        <f t="shared" ca="1" si="13"/>
        <v>5.1438378379112977E-3</v>
      </c>
      <c r="P247" s="6">
        <f t="shared" ca="1" si="13"/>
        <v>-1.1346914243471232E-3</v>
      </c>
      <c r="Q247" s="6">
        <f t="shared" ca="1" si="13"/>
        <v>-2.0194993581168462E-2</v>
      </c>
      <c r="R247" s="6">
        <f t="shared" ca="1" si="13"/>
        <v>-3.8735911840939413E-2</v>
      </c>
      <c r="S247" s="6">
        <f t="shared" ca="1" si="13"/>
        <v>0</v>
      </c>
      <c r="T247" s="6">
        <f t="shared" ca="1" si="13"/>
        <v>-4.9300593750570672E-2</v>
      </c>
      <c r="U247" s="6">
        <f t="shared" ca="1" si="13"/>
        <v>3.5388540797259706E-2</v>
      </c>
      <c r="V247" s="6">
        <f t="shared" ca="1" si="13"/>
        <v>-7.3272556719857019E-3</v>
      </c>
      <c r="W247" s="6">
        <f t="shared" ca="1" si="13"/>
        <v>-3.9900608326278064E-2</v>
      </c>
      <c r="X247" s="6">
        <f t="shared" ca="1" si="13"/>
        <v>-3.9900608326278064E-2</v>
      </c>
      <c r="Y247" s="6">
        <f t="shared" ca="1" si="13"/>
        <v>-5.0389417461990972E-2</v>
      </c>
    </row>
    <row r="248" spans="2:25">
      <c r="B248">
        <f t="shared" si="9"/>
        <v>2008</v>
      </c>
      <c r="C248" s="2">
        <v>39721</v>
      </c>
      <c r="D248" s="6">
        <f t="shared" si="10"/>
        <v>1.153001441277565E-2</v>
      </c>
      <c r="E248" s="6">
        <f t="shared" si="13"/>
        <v>-2.0788581913090132E-3</v>
      </c>
      <c r="F248" s="6">
        <f t="shared" si="13"/>
        <v>-7.105680245877205E-2</v>
      </c>
      <c r="G248" s="6">
        <f t="shared" si="13"/>
        <v>3.9591129173258702E-2</v>
      </c>
      <c r="H248" s="6">
        <f t="shared" si="13"/>
        <v>-3.4089731532533328E-3</v>
      </c>
      <c r="I248" s="6">
        <f t="shared" ca="1" si="13"/>
        <v>-1.4621172929951642E-2</v>
      </c>
      <c r="J248" s="6">
        <f t="shared" ca="1" si="13"/>
        <v>1.9131796804681842E-2</v>
      </c>
      <c r="K248" s="6">
        <f t="shared" ca="1" si="13"/>
        <v>1.5689057297235017E-2</v>
      </c>
      <c r="L248" s="6">
        <f t="shared" ca="1" si="13"/>
        <v>4.5738518639986174E-2</v>
      </c>
      <c r="M248" s="6">
        <f t="shared" ca="1" si="13"/>
        <v>-1.0006115490587665E-2</v>
      </c>
      <c r="N248" s="6">
        <f t="shared" ca="1" si="13"/>
        <v>6.7043061174239069E-2</v>
      </c>
      <c r="O248" s="6">
        <f t="shared" ca="1" si="13"/>
        <v>2.356129933839729E-2</v>
      </c>
      <c r="P248" s="6">
        <f t="shared" ca="1" si="13"/>
        <v>3.4427861223814686E-2</v>
      </c>
      <c r="Q248" s="6">
        <f t="shared" ca="1" si="13"/>
        <v>-0.11105621823449868</v>
      </c>
      <c r="R248" s="6">
        <f t="shared" ca="1" si="13"/>
        <v>-0.1013579089196085</v>
      </c>
      <c r="S248" s="6">
        <f t="shared" ca="1" si="13"/>
        <v>1.9213735655458902E-2</v>
      </c>
      <c r="T248" s="6">
        <f t="shared" ca="1" si="13"/>
        <v>-5.5133791132223484E-2</v>
      </c>
      <c r="U248" s="6">
        <f t="shared" ca="1" si="13"/>
        <v>7.0833672458047822E-2</v>
      </c>
      <c r="V248" s="6">
        <f t="shared" ca="1" si="13"/>
        <v>-4.0642688040494945E-4</v>
      </c>
      <c r="W248" s="6">
        <f t="shared" ca="1" si="13"/>
        <v>-7.3226424345037469E-2</v>
      </c>
      <c r="X248" s="6">
        <f t="shared" ca="1" si="13"/>
        <v>-7.3226424345037469E-2</v>
      </c>
      <c r="Y248" s="6">
        <f t="shared" ca="1" si="13"/>
        <v>-2.4938863567408577E-2</v>
      </c>
    </row>
    <row r="249" spans="2:25">
      <c r="B249">
        <f t="shared" si="9"/>
        <v>2008</v>
      </c>
      <c r="C249" s="2">
        <v>39752</v>
      </c>
      <c r="D249" s="6">
        <f t="shared" si="10"/>
        <v>-1.3899935603620982E-2</v>
      </c>
      <c r="E249" s="6">
        <f t="shared" si="13"/>
        <v>-1.4725590154552647E-2</v>
      </c>
      <c r="F249" s="6">
        <f t="shared" si="13"/>
        <v>-0.13844983938663241</v>
      </c>
      <c r="G249" s="6">
        <f t="shared" si="13"/>
        <v>1.6693032258310037E-2</v>
      </c>
      <c r="H249" s="6">
        <f t="shared" si="13"/>
        <v>-1.0656659282539709E-2</v>
      </c>
      <c r="I249" s="6">
        <f t="shared" ca="1" si="13"/>
        <v>-0.12149815197060353</v>
      </c>
      <c r="J249" s="6">
        <f t="shared" ca="1" si="13"/>
        <v>-2.1015059683015602E-2</v>
      </c>
      <c r="K249" s="6">
        <f t="shared" ca="1" si="13"/>
        <v>-3.6137054089838382E-2</v>
      </c>
      <c r="L249" s="6">
        <f t="shared" ca="1" si="13"/>
        <v>-8.7900669063126657E-2</v>
      </c>
      <c r="M249" s="6">
        <f t="shared" ca="1" si="13"/>
        <v>-5.5170578359975213E-4</v>
      </c>
      <c r="N249" s="6">
        <f t="shared" ca="1" si="13"/>
        <v>-7.9911063376237143E-2</v>
      </c>
      <c r="O249" s="6">
        <f t="shared" ca="1" si="13"/>
        <v>-3.04842690926641E-2</v>
      </c>
      <c r="P249" s="6">
        <f t="shared" ca="1" si="13"/>
        <v>-0.11846207240810737</v>
      </c>
      <c r="Q249" s="6">
        <f t="shared" ca="1" si="13"/>
        <v>-9.1434049875605355E-2</v>
      </c>
      <c r="R249" s="6">
        <f t="shared" ca="1" si="13"/>
        <v>-0.14860074663407971</v>
      </c>
      <c r="S249" s="6">
        <f t="shared" ca="1" si="13"/>
        <v>-6.136530905613076E-2</v>
      </c>
      <c r="T249" s="6">
        <f t="shared" ca="1" si="13"/>
        <v>-0.32796306910556672</v>
      </c>
      <c r="U249" s="6">
        <f t="shared" ca="1" si="13"/>
        <v>-2.6084777215290917E-2</v>
      </c>
      <c r="V249" s="6">
        <f t="shared" ca="1" si="13"/>
        <v>-4.6079225072856826E-2</v>
      </c>
      <c r="W249" s="6">
        <f t="shared" ca="1" si="13"/>
        <v>-0.13000838571679607</v>
      </c>
      <c r="X249" s="6">
        <f t="shared" ca="1" si="13"/>
        <v>-0.13000838571679607</v>
      </c>
      <c r="Y249" s="6">
        <f t="shared" ca="1" si="13"/>
        <v>1.803988644694093E-2</v>
      </c>
    </row>
    <row r="250" spans="2:25">
      <c r="B250">
        <f t="shared" si="9"/>
        <v>2008</v>
      </c>
      <c r="C250" s="2">
        <v>39782</v>
      </c>
      <c r="D250" s="6">
        <f t="shared" si="10"/>
        <v>2.6723991242023656E-3</v>
      </c>
      <c r="E250" s="6">
        <f t="shared" si="13"/>
        <v>2.2608916022505615E-2</v>
      </c>
      <c r="F250" s="6">
        <f t="shared" si="13"/>
        <v>0</v>
      </c>
      <c r="G250" s="6">
        <f t="shared" si="13"/>
        <v>5.0892184206726447E-3</v>
      </c>
      <c r="H250" s="6">
        <f t="shared" si="13"/>
        <v>9.0903209892837129E-3</v>
      </c>
      <c r="I250" s="6">
        <f t="shared" ca="1" si="13"/>
        <v>-5.6900704376844163E-2</v>
      </c>
      <c r="J250" s="6">
        <f t="shared" ca="1" si="13"/>
        <v>0</v>
      </c>
      <c r="K250" s="6">
        <f t="shared" ca="1" si="13"/>
        <v>6.8605449773575813E-2</v>
      </c>
      <c r="L250" s="6">
        <f t="shared" ca="1" si="13"/>
        <v>0</v>
      </c>
      <c r="M250" s="6">
        <f t="shared" ca="1" si="13"/>
        <v>-2.9140904710918129E-2</v>
      </c>
      <c r="N250" s="6">
        <f t="shared" ca="1" si="13"/>
        <v>0</v>
      </c>
      <c r="O250" s="6">
        <f t="shared" ca="1" si="13"/>
        <v>1.3704377766375647E-2</v>
      </c>
      <c r="P250" s="6">
        <f t="shared" ca="1" si="13"/>
        <v>2.7851109363147941E-2</v>
      </c>
      <c r="Q250" s="6">
        <f t="shared" ca="1" si="13"/>
        <v>-2.7249076211812322E-2</v>
      </c>
      <c r="R250" s="6">
        <f t="shared" ca="1" si="13"/>
        <v>-1.4005948765322889E-2</v>
      </c>
      <c r="S250" s="6">
        <f t="shared" ca="1" si="13"/>
        <v>0</v>
      </c>
      <c r="T250" s="6">
        <f t="shared" ca="1" si="13"/>
        <v>0.28613455806236998</v>
      </c>
      <c r="U250" s="6">
        <f t="shared" ca="1" si="13"/>
        <v>4.5550779123480184E-2</v>
      </c>
      <c r="V250" s="6">
        <f t="shared" ca="1" si="13"/>
        <v>2.4643762941439586E-2</v>
      </c>
      <c r="W250" s="6">
        <f t="shared" ca="1" si="13"/>
        <v>8.3318146505919857E-2</v>
      </c>
      <c r="X250" s="6">
        <f t="shared" ca="1" si="13"/>
        <v>8.3318146505919857E-2</v>
      </c>
      <c r="Y250" s="6">
        <f t="shared" ca="1" si="13"/>
        <v>8.6647862993238182E-3</v>
      </c>
    </row>
    <row r="251" spans="2:25">
      <c r="B251">
        <f t="shared" si="9"/>
        <v>2008</v>
      </c>
      <c r="C251" s="2">
        <v>39813</v>
      </c>
      <c r="D251" s="6">
        <f t="shared" si="10"/>
        <v>3.2012131130830283E-2</v>
      </c>
      <c r="E251" s="6">
        <f t="shared" si="13"/>
        <v>2.6658387774747438E-2</v>
      </c>
      <c r="F251" s="6">
        <f t="shared" si="13"/>
        <v>-0.1346394400717113</v>
      </c>
      <c r="G251" s="6">
        <f t="shared" si="13"/>
        <v>-1.1911597654791982E-2</v>
      </c>
      <c r="H251" s="6">
        <f t="shared" si="13"/>
        <v>3.8509300571848648E-2</v>
      </c>
      <c r="I251" s="6">
        <f t="shared" ca="1" si="13"/>
        <v>3.5347160492920078E-3</v>
      </c>
      <c r="J251" s="6">
        <f t="shared" ca="1" si="13"/>
        <v>1.7693791846020393E-2</v>
      </c>
      <c r="K251" s="6">
        <f t="shared" ca="1" si="13"/>
        <v>9.5364975826147308E-2</v>
      </c>
      <c r="L251" s="6">
        <f t="shared" ca="1" si="13"/>
        <v>-2.0551360002607346E-2</v>
      </c>
      <c r="M251" s="6">
        <f t="shared" ca="1" si="13"/>
        <v>-1.0799576069027853E-2</v>
      </c>
      <c r="N251" s="6">
        <f t="shared" ca="1" si="13"/>
        <v>0.10029950380633976</v>
      </c>
      <c r="O251" s="6">
        <f t="shared" ca="1" si="13"/>
        <v>3.3807097349337976E-2</v>
      </c>
      <c r="P251" s="6">
        <f t="shared" ca="1" si="13"/>
        <v>3.4045336060420782E-2</v>
      </c>
      <c r="Q251" s="6">
        <f t="shared" ca="1" si="13"/>
        <v>-6.6631203747591905E-2</v>
      </c>
      <c r="R251" s="6">
        <f t="shared" ca="1" si="13"/>
        <v>-2.343404571181968E-2</v>
      </c>
      <c r="S251" s="6">
        <f t="shared" ca="1" si="13"/>
        <v>-3.2320058402361622E-2</v>
      </c>
      <c r="T251" s="6">
        <f t="shared" ca="1" si="13"/>
        <v>0.3606684001302532</v>
      </c>
      <c r="U251" s="6">
        <f t="shared" ca="1" si="13"/>
        <v>0.13918332407585843</v>
      </c>
      <c r="V251" s="6">
        <f t="shared" ca="1" si="13"/>
        <v>6.7335600047856974E-3</v>
      </c>
      <c r="W251" s="6">
        <f t="shared" ca="1" si="13"/>
        <v>0.18692486971320374</v>
      </c>
      <c r="X251" s="6">
        <f t="shared" ca="1" si="13"/>
        <v>0.18692486971320374</v>
      </c>
      <c r="Y251" s="6">
        <f t="shared" ca="1" si="13"/>
        <v>-5.3717887717468858E-3</v>
      </c>
    </row>
    <row r="252" spans="2:25">
      <c r="B252">
        <f t="shared" si="9"/>
        <v>2009</v>
      </c>
      <c r="C252" s="2">
        <v>39844</v>
      </c>
      <c r="D252" s="6">
        <f t="shared" si="10"/>
        <v>-1.6880368776853189E-2</v>
      </c>
      <c r="E252" s="6">
        <f t="shared" si="13"/>
        <v>-2.099326904921376E-2</v>
      </c>
      <c r="F252" s="6">
        <f t="shared" si="13"/>
        <v>0</v>
      </c>
      <c r="G252" s="6">
        <f t="shared" si="13"/>
        <v>-1.572982004827431E-2</v>
      </c>
      <c r="H252" s="6">
        <f t="shared" si="13"/>
        <v>3.3197039333947072E-3</v>
      </c>
      <c r="I252" s="6">
        <f t="shared" ca="1" si="13"/>
        <v>2.5809027627846947E-3</v>
      </c>
      <c r="J252" s="6">
        <f t="shared" ca="1" si="13"/>
        <v>0</v>
      </c>
      <c r="K252" s="6">
        <f t="shared" ca="1" si="13"/>
        <v>-4.3931976204206529E-3</v>
      </c>
      <c r="L252" s="6">
        <f t="shared" ca="1" si="13"/>
        <v>0</v>
      </c>
      <c r="M252" s="6">
        <f t="shared" ca="1" si="13"/>
        <v>-5.5505769823272107E-2</v>
      </c>
      <c r="N252" s="6">
        <f t="shared" ca="1" si="13"/>
        <v>0</v>
      </c>
      <c r="O252" s="6">
        <f t="shared" ca="1" si="13"/>
        <v>-4.176086831653178E-2</v>
      </c>
      <c r="P252" s="6">
        <f t="shared" ca="1" si="13"/>
        <v>-2.0904536549392016E-2</v>
      </c>
      <c r="Q252" s="6">
        <f t="shared" ca="1" si="13"/>
        <v>-2.0162667020230613E-3</v>
      </c>
      <c r="R252" s="6">
        <f t="shared" ca="1" si="13"/>
        <v>-5.3821295318951794E-2</v>
      </c>
      <c r="S252" s="6">
        <f t="shared" ca="1" si="13"/>
        <v>0</v>
      </c>
      <c r="T252" s="6">
        <f t="shared" ca="1" si="13"/>
        <v>-9.1993485382907705E-2</v>
      </c>
      <c r="U252" s="6">
        <f t="shared" ca="1" si="13"/>
        <v>-1.403615288377762E-2</v>
      </c>
      <c r="V252" s="6">
        <f t="shared" ca="1" si="13"/>
        <v>1.4004150680042987E-2</v>
      </c>
      <c r="W252" s="6">
        <f t="shared" ca="1" si="13"/>
        <v>-5.7196955433097621E-2</v>
      </c>
      <c r="X252" s="6">
        <f t="shared" ca="1" si="13"/>
        <v>-5.7196955433097621E-2</v>
      </c>
      <c r="Y252" s="6">
        <f t="shared" ca="1" si="13"/>
        <v>-0.110754594942086</v>
      </c>
    </row>
    <row r="253" spans="2:25">
      <c r="B253">
        <f t="shared" si="9"/>
        <v>2009</v>
      </c>
      <c r="C253" s="2">
        <v>39872</v>
      </c>
      <c r="D253" s="6">
        <f t="shared" si="10"/>
        <v>-7.2669824466850606E-4</v>
      </c>
      <c r="E253" s="6">
        <f t="shared" si="13"/>
        <v>-2.3560569789426848E-3</v>
      </c>
      <c r="F253" s="6">
        <f t="shared" si="13"/>
        <v>0</v>
      </c>
      <c r="G253" s="6">
        <f t="shared" si="13"/>
        <v>-1.9943152932460247E-2</v>
      </c>
      <c r="H253" s="6">
        <f t="shared" si="13"/>
        <v>5.145955091153614E-3</v>
      </c>
      <c r="I253" s="6">
        <f t="shared" ca="1" si="13"/>
        <v>-9.9186677443300437E-4</v>
      </c>
      <c r="J253" s="6">
        <f t="shared" ca="1" si="13"/>
        <v>0</v>
      </c>
      <c r="K253" s="6">
        <f t="shared" ca="1" si="13"/>
        <v>-2.564243061333767E-2</v>
      </c>
      <c r="L253" s="6">
        <f t="shared" ca="1" si="13"/>
        <v>0</v>
      </c>
      <c r="M253" s="6">
        <f t="shared" ca="1" si="13"/>
        <v>-2.4595529416314009E-2</v>
      </c>
      <c r="N253" s="6">
        <f t="shared" ca="1" si="13"/>
        <v>0</v>
      </c>
      <c r="O253" s="6">
        <f t="shared" ca="1" si="13"/>
        <v>-9.134555738402295E-3</v>
      </c>
      <c r="P253" s="6">
        <f t="shared" ca="1" si="13"/>
        <v>6.3741349438902785E-4</v>
      </c>
      <c r="Q253" s="6">
        <f t="shared" ca="1" si="13"/>
        <v>-2.4681350326416045E-3</v>
      </c>
      <c r="R253" s="6">
        <f t="shared" ca="1" si="13"/>
        <v>4.4891485114477575E-2</v>
      </c>
      <c r="S253" s="6">
        <f t="shared" ca="1" si="13"/>
        <v>0</v>
      </c>
      <c r="T253" s="6">
        <f t="shared" ca="1" si="13"/>
        <v>5.6309188076192743E-2</v>
      </c>
      <c r="U253" s="6">
        <f t="shared" ca="1" si="13"/>
        <v>-2.6953191649419263E-2</v>
      </c>
      <c r="V253" s="6">
        <f t="shared" ca="1" si="13"/>
        <v>-2.0452898380374625E-4</v>
      </c>
      <c r="W253" s="6">
        <f t="shared" ca="1" si="13"/>
        <v>2.7029712678997255E-2</v>
      </c>
      <c r="X253" s="6">
        <f t="shared" ca="1" si="13"/>
        <v>2.7029712678997255E-2</v>
      </c>
      <c r="Y253" s="6">
        <f t="shared" ca="1" si="13"/>
        <v>-2.0107184330602774E-2</v>
      </c>
    </row>
    <row r="254" spans="2:25">
      <c r="B254">
        <f t="shared" si="9"/>
        <v>2009</v>
      </c>
      <c r="C254" s="2">
        <v>39903</v>
      </c>
      <c r="D254" s="6">
        <f t="shared" si="10"/>
        <v>2.1561151516426E-2</v>
      </c>
      <c r="E254" s="6">
        <f t="shared" si="13"/>
        <v>9.7316587556519184E-3</v>
      </c>
      <c r="F254" s="6">
        <f t="shared" si="13"/>
        <v>-0.11387054005886885</v>
      </c>
      <c r="G254" s="6">
        <f t="shared" si="13"/>
        <v>-2.7927780347777566E-2</v>
      </c>
      <c r="H254" s="6">
        <f t="shared" si="13"/>
        <v>1.9956577570545326E-2</v>
      </c>
      <c r="I254" s="6">
        <f t="shared" ca="1" si="13"/>
        <v>2.3537420819973363E-2</v>
      </c>
      <c r="J254" s="6">
        <f t="shared" ca="1" si="13"/>
        <v>-2.1238819582435706E-2</v>
      </c>
      <c r="K254" s="6">
        <f t="shared" ca="1" si="13"/>
        <v>5.0106820054178769E-2</v>
      </c>
      <c r="L254" s="6">
        <f t="shared" ca="1" si="13"/>
        <v>3.6325846696255167E-2</v>
      </c>
      <c r="M254" s="6">
        <f t="shared" ca="1" si="13"/>
        <v>1.4749451387644004E-2</v>
      </c>
      <c r="N254" s="6">
        <f t="shared" ca="1" si="13"/>
        <v>-7.6371117372994818E-2</v>
      </c>
      <c r="O254" s="6">
        <f t="shared" ca="1" si="13"/>
        <v>2.8758730868754429E-2</v>
      </c>
      <c r="P254" s="6">
        <f t="shared" ca="1" si="13"/>
        <v>6.9893272437755961E-3</v>
      </c>
      <c r="Q254" s="6">
        <f t="shared" ca="1" si="13"/>
        <v>-3.7791796304351678E-2</v>
      </c>
      <c r="R254" s="6">
        <f t="shared" ca="1" si="13"/>
        <v>-1.0478094305872524E-2</v>
      </c>
      <c r="S254" s="6">
        <f t="shared" ca="1" si="13"/>
        <v>-4.662726072383655E-2</v>
      </c>
      <c r="T254" s="6">
        <f t="shared" ca="1" si="13"/>
        <v>0.16187203959032248</v>
      </c>
      <c r="U254" s="6">
        <f t="shared" ca="1" si="13"/>
        <v>8.3086217050333727E-2</v>
      </c>
      <c r="V254" s="6">
        <f t="shared" ca="1" si="13"/>
        <v>-1.1761592046300642E-2</v>
      </c>
      <c r="W254" s="6">
        <f t="shared" ca="1" si="13"/>
        <v>-6.3072357586888408E-2</v>
      </c>
      <c r="X254" s="6">
        <f t="shared" ca="1" si="13"/>
        <v>-6.3072357586888408E-2</v>
      </c>
      <c r="Y254" s="6">
        <f t="shared" ca="1" si="13"/>
        <v>1.6732683229732113E-2</v>
      </c>
    </row>
    <row r="255" spans="2:25">
      <c r="B255">
        <f t="shared" si="9"/>
        <v>2009</v>
      </c>
      <c r="C255" s="2">
        <v>39933</v>
      </c>
      <c r="D255" s="6">
        <f t="shared" si="10"/>
        <v>2.7831868460934318E-2</v>
      </c>
      <c r="E255" s="6">
        <f t="shared" si="13"/>
        <v>-6.594193553936231E-3</v>
      </c>
      <c r="F255" s="6">
        <f t="shared" si="13"/>
        <v>8.6612885211387303E-4</v>
      </c>
      <c r="G255" s="6">
        <f t="shared" si="13"/>
        <v>-2.8007836046349956E-2</v>
      </c>
      <c r="H255" s="6">
        <f t="shared" si="13"/>
        <v>1.5014006031027032E-2</v>
      </c>
      <c r="I255" s="6">
        <f t="shared" ca="1" si="13"/>
        <v>2.9322572615839156E-2</v>
      </c>
      <c r="J255" s="6">
        <f t="shared" ref="E255:Y265" ca="1" si="14">LN(J113/J112)</f>
        <v>-5.9944198719328878E-3</v>
      </c>
      <c r="K255" s="6">
        <f t="shared" ca="1" si="14"/>
        <v>3.7939218176227162E-2</v>
      </c>
      <c r="L255" s="6">
        <f t="shared" ca="1" si="14"/>
        <v>-8.0881149273835332E-3</v>
      </c>
      <c r="M255" s="6">
        <f t="shared" ca="1" si="14"/>
        <v>-6.6928193572073514E-3</v>
      </c>
      <c r="N255" s="6">
        <f t="shared" ca="1" si="14"/>
        <v>-1.933668351306617E-2</v>
      </c>
      <c r="O255" s="6">
        <f t="shared" ca="1" si="14"/>
        <v>1.0334429839016702E-2</v>
      </c>
      <c r="P255" s="6">
        <f t="shared" ca="1" si="14"/>
        <v>3.2048055493916421E-2</v>
      </c>
      <c r="Q255" s="6">
        <f t="shared" ca="1" si="14"/>
        <v>-1.0551938745681218E-3</v>
      </c>
      <c r="R255" s="6">
        <f t="shared" ca="1" si="14"/>
        <v>4.9494912619186558E-2</v>
      </c>
      <c r="S255" s="6">
        <f t="shared" ca="1" si="14"/>
        <v>-6.3998632738117581E-2</v>
      </c>
      <c r="T255" s="6">
        <f t="shared" ca="1" si="14"/>
        <v>8.8021660581760502E-2</v>
      </c>
      <c r="U255" s="6">
        <f t="shared" ca="1" si="14"/>
        <v>2.0845762121606617E-2</v>
      </c>
      <c r="V255" s="6">
        <f t="shared" ca="1" si="14"/>
        <v>-2.9266038626237379E-3</v>
      </c>
      <c r="W255" s="6">
        <f t="shared" ca="1" si="14"/>
        <v>3.005078460061977E-2</v>
      </c>
      <c r="X255" s="6">
        <f t="shared" ca="1" si="14"/>
        <v>3.005078460061977E-2</v>
      </c>
      <c r="Y255" s="6">
        <f t="shared" ca="1" si="14"/>
        <v>6.4401765540400601E-3</v>
      </c>
    </row>
    <row r="256" spans="2:25">
      <c r="B256">
        <f t="shared" si="9"/>
        <v>2009</v>
      </c>
      <c r="C256" s="2">
        <v>39964</v>
      </c>
      <c r="D256" s="6">
        <f t="shared" si="10"/>
        <v>3.9342664221188643E-2</v>
      </c>
      <c r="E256" s="6">
        <f t="shared" si="14"/>
        <v>9.3457015806393071E-3</v>
      </c>
      <c r="F256" s="6">
        <f t="shared" si="14"/>
        <v>0</v>
      </c>
      <c r="G256" s="6">
        <f t="shared" si="14"/>
        <v>-1.1099665643825364E-2</v>
      </c>
      <c r="H256" s="6">
        <f t="shared" si="14"/>
        <v>2.5855968145862936E-2</v>
      </c>
      <c r="I256" s="6">
        <f t="shared" ca="1" si="14"/>
        <v>6.5088421684125944E-2</v>
      </c>
      <c r="J256" s="6">
        <f t="shared" ca="1" si="14"/>
        <v>0</v>
      </c>
      <c r="K256" s="6">
        <f t="shared" ca="1" si="14"/>
        <v>5.8737082059141049E-2</v>
      </c>
      <c r="L256" s="6">
        <f t="shared" ca="1" si="14"/>
        <v>0</v>
      </c>
      <c r="M256" s="6">
        <f t="shared" ca="1" si="14"/>
        <v>2.0795411961195821E-2</v>
      </c>
      <c r="N256" s="6">
        <f t="shared" ca="1" si="14"/>
        <v>0</v>
      </c>
      <c r="O256" s="6">
        <f t="shared" ca="1" si="14"/>
        <v>1.4405404636459519E-2</v>
      </c>
      <c r="P256" s="6">
        <f t="shared" ca="1" si="14"/>
        <v>-4.4552478012984649E-3</v>
      </c>
      <c r="Q256" s="6">
        <f t="shared" ca="1" si="14"/>
        <v>6.7233186715303121E-3</v>
      </c>
      <c r="R256" s="6">
        <f t="shared" ca="1" si="14"/>
        <v>5.7400801385891362E-2</v>
      </c>
      <c r="S256" s="6">
        <f t="shared" ca="1" si="14"/>
        <v>0</v>
      </c>
      <c r="T256" s="6">
        <f t="shared" ca="1" si="14"/>
        <v>0.19281974110788852</v>
      </c>
      <c r="U256" s="6">
        <f t="shared" ca="1" si="14"/>
        <v>5.3343099819823804E-2</v>
      </c>
      <c r="V256" s="6">
        <f t="shared" ca="1" si="14"/>
        <v>2.1163933661375914E-3</v>
      </c>
      <c r="W256" s="6">
        <f t="shared" ca="1" si="14"/>
        <v>-9.5074735210667824E-2</v>
      </c>
      <c r="X256" s="6">
        <f t="shared" ca="1" si="14"/>
        <v>-9.5074735210667824E-2</v>
      </c>
      <c r="Y256" s="6">
        <f t="shared" ca="1" si="14"/>
        <v>0.12396714125242624</v>
      </c>
    </row>
    <row r="257" spans="2:25">
      <c r="B257">
        <f t="shared" si="9"/>
        <v>2009</v>
      </c>
      <c r="C257" s="2">
        <v>39994</v>
      </c>
      <c r="D257" s="6">
        <f t="shared" si="10"/>
        <v>1.9957545680727468E-2</v>
      </c>
      <c r="E257" s="6">
        <f t="shared" si="14"/>
        <v>-3.9970673447179477E-3</v>
      </c>
      <c r="F257" s="6">
        <f t="shared" si="14"/>
        <v>7.1992723337652345E-2</v>
      </c>
      <c r="G257" s="6">
        <f t="shared" si="14"/>
        <v>-1.3475113340595356E-2</v>
      </c>
      <c r="H257" s="6">
        <f t="shared" si="14"/>
        <v>1.5614408002494725E-2</v>
      </c>
      <c r="I257" s="6">
        <f t="shared" ca="1" si="14"/>
        <v>2.1636612857594408E-2</v>
      </c>
      <c r="J257" s="6">
        <f t="shared" ca="1" si="14"/>
        <v>3.5031347998004413E-2</v>
      </c>
      <c r="K257" s="6">
        <f t="shared" ca="1" si="14"/>
        <v>9.2211281870341263E-3</v>
      </c>
      <c r="L257" s="6">
        <f t="shared" ca="1" si="14"/>
        <v>1.6102399926267524E-2</v>
      </c>
      <c r="M257" s="6">
        <f t="shared" ca="1" si="14"/>
        <v>3.3091077402882044E-3</v>
      </c>
      <c r="N257" s="6">
        <f t="shared" ca="1" si="14"/>
        <v>-4.1028491429988302E-2</v>
      </c>
      <c r="O257" s="6">
        <f t="shared" ca="1" si="14"/>
        <v>5.8583941307366215E-3</v>
      </c>
      <c r="P257" s="6">
        <f t="shared" ca="1" si="14"/>
        <v>1.0648478983887421E-2</v>
      </c>
      <c r="Q257" s="6">
        <f t="shared" ca="1" si="14"/>
        <v>3.5733567993947044E-2</v>
      </c>
      <c r="R257" s="6">
        <f t="shared" ca="1" si="14"/>
        <v>-1.0711873260027139E-2</v>
      </c>
      <c r="S257" s="6">
        <f t="shared" ca="1" si="14"/>
        <v>3.8888508634278701E-2</v>
      </c>
      <c r="T257" s="6">
        <f t="shared" ca="1" si="14"/>
        <v>1.4502867654728222E-2</v>
      </c>
      <c r="U257" s="6">
        <f t="shared" ca="1" si="14"/>
        <v>5.0041196434079713E-2</v>
      </c>
      <c r="V257" s="6">
        <f t="shared" ca="1" si="14"/>
        <v>-1.1590066105346516E-2</v>
      </c>
      <c r="W257" s="6">
        <f t="shared" ca="1" si="14"/>
        <v>9.1576846101151299E-2</v>
      </c>
      <c r="X257" s="6">
        <f t="shared" ca="1" si="14"/>
        <v>9.1576846101151299E-2</v>
      </c>
      <c r="Y257" s="6">
        <f t="shared" ca="1" si="14"/>
        <v>-2.5762214676797037E-2</v>
      </c>
    </row>
    <row r="258" spans="2:25">
      <c r="B258">
        <f t="shared" si="9"/>
        <v>2009</v>
      </c>
      <c r="C258" s="2">
        <v>40025</v>
      </c>
      <c r="D258" s="6">
        <f t="shared" si="10"/>
        <v>1.9976373891760678E-2</v>
      </c>
      <c r="E258" s="6">
        <f t="shared" si="14"/>
        <v>3.4679372071803999E-3</v>
      </c>
      <c r="F258" s="6">
        <f t="shared" si="14"/>
        <v>-2.8237983869099363E-2</v>
      </c>
      <c r="G258" s="6">
        <f t="shared" si="14"/>
        <v>-2.1226469958637483E-2</v>
      </c>
      <c r="H258" s="6">
        <f t="shared" si="14"/>
        <v>1.1054680807481286E-2</v>
      </c>
      <c r="I258" s="6">
        <f t="shared" ca="1" si="14"/>
        <v>2.4636827021662585E-2</v>
      </c>
      <c r="J258" s="6">
        <f t="shared" ca="1" si="14"/>
        <v>1.6398334603778805E-2</v>
      </c>
      <c r="K258" s="6">
        <f t="shared" ca="1" si="14"/>
        <v>5.223487994221436E-2</v>
      </c>
      <c r="L258" s="6">
        <f t="shared" ca="1" si="14"/>
        <v>1.9583482526284779E-2</v>
      </c>
      <c r="M258" s="6">
        <f t="shared" ca="1" si="14"/>
        <v>2.7714098287503864E-2</v>
      </c>
      <c r="N258" s="6">
        <f t="shared" ca="1" si="14"/>
        <v>-1.4995709225496746E-2</v>
      </c>
      <c r="O258" s="6">
        <f t="shared" ca="1" si="14"/>
        <v>3.1176281337866091E-4</v>
      </c>
      <c r="P258" s="6">
        <f t="shared" ca="1" si="14"/>
        <v>1.7127694389492416E-2</v>
      </c>
      <c r="Q258" s="6">
        <f t="shared" ca="1" si="14"/>
        <v>-4.6359249759259247E-3</v>
      </c>
      <c r="R258" s="6">
        <f t="shared" ca="1" si="14"/>
        <v>6.5447904533197432E-2</v>
      </c>
      <c r="S258" s="6">
        <f t="shared" ca="1" si="14"/>
        <v>3.1566640102650041E-2</v>
      </c>
      <c r="T258" s="6">
        <f t="shared" ca="1" si="14"/>
        <v>1.8234114126505514E-2</v>
      </c>
      <c r="U258" s="6">
        <f t="shared" ca="1" si="14"/>
        <v>4.1150006331621261E-2</v>
      </c>
      <c r="V258" s="6">
        <f t="shared" ca="1" si="14"/>
        <v>1.8523665062054337E-3</v>
      </c>
      <c r="W258" s="6">
        <f t="shared" ca="1" si="14"/>
        <v>2.0908285092517073E-2</v>
      </c>
      <c r="X258" s="6">
        <f t="shared" ca="1" si="14"/>
        <v>2.0908285092517073E-2</v>
      </c>
      <c r="Y258" s="6">
        <f t="shared" ca="1" si="14"/>
        <v>-2.9887199789139649E-2</v>
      </c>
    </row>
    <row r="259" spans="2:25">
      <c r="B259">
        <f t="shared" si="9"/>
        <v>2009</v>
      </c>
      <c r="C259" s="2">
        <v>40056</v>
      </c>
      <c r="D259" s="6">
        <f t="shared" si="10"/>
        <v>1.6514074000472504E-2</v>
      </c>
      <c r="E259" s="6">
        <f t="shared" si="14"/>
        <v>3.7763859537879034E-3</v>
      </c>
      <c r="F259" s="6">
        <f t="shared" si="14"/>
        <v>1.798023399695781E-2</v>
      </c>
      <c r="G259" s="6">
        <f t="shared" si="14"/>
        <v>-2.0345129809426502E-2</v>
      </c>
      <c r="H259" s="6">
        <f t="shared" si="14"/>
        <v>1.3395198046778987E-2</v>
      </c>
      <c r="I259" s="6">
        <f t="shared" ca="1" si="14"/>
        <v>3.2924273317910133E-2</v>
      </c>
      <c r="J259" s="6">
        <f t="shared" ca="1" si="14"/>
        <v>3.3340675863807186E-2</v>
      </c>
      <c r="K259" s="6">
        <f t="shared" ca="1" si="14"/>
        <v>2.3562485638528714E-2</v>
      </c>
      <c r="L259" s="6">
        <f t="shared" ca="1" si="14"/>
        <v>1.4221248292618909E-2</v>
      </c>
      <c r="M259" s="6">
        <f t="shared" ca="1" si="14"/>
        <v>-7.1770096179651758E-4</v>
      </c>
      <c r="N259" s="6">
        <f t="shared" ca="1" si="14"/>
        <v>4.1517817563699301E-2</v>
      </c>
      <c r="O259" s="6">
        <f t="shared" ca="1" si="14"/>
        <v>-2.1982679296098087E-3</v>
      </c>
      <c r="P259" s="6">
        <f t="shared" ca="1" si="14"/>
        <v>1.838611326820544E-2</v>
      </c>
      <c r="Q259" s="6">
        <f t="shared" ca="1" si="14"/>
        <v>4.9694755251800228E-3</v>
      </c>
      <c r="R259" s="6">
        <f t="shared" ca="1" si="14"/>
        <v>3.8215214659792968E-2</v>
      </c>
      <c r="S259" s="6">
        <f t="shared" ca="1" si="14"/>
        <v>4.1718710462900148E-2</v>
      </c>
      <c r="T259" s="6">
        <f t="shared" ca="1" si="14"/>
        <v>9.1967879994502233E-2</v>
      </c>
      <c r="U259" s="6">
        <f t="shared" ca="1" si="14"/>
        <v>7.9496166746913025E-2</v>
      </c>
      <c r="V259" s="6">
        <f t="shared" ca="1" si="14"/>
        <v>-2.5562387909286947E-2</v>
      </c>
      <c r="W259" s="6">
        <f t="shared" ca="1" si="14"/>
        <v>-0.12776315553793971</v>
      </c>
      <c r="X259" s="6">
        <f t="shared" ca="1" si="14"/>
        <v>-0.12776315553793971</v>
      </c>
      <c r="Y259" s="6">
        <f t="shared" ca="1" si="14"/>
        <v>-6.2906793052009257E-3</v>
      </c>
    </row>
    <row r="260" spans="2:25">
      <c r="B260">
        <f t="shared" si="9"/>
        <v>2009</v>
      </c>
      <c r="C260" s="2">
        <v>40086</v>
      </c>
      <c r="D260" s="6">
        <f t="shared" si="10"/>
        <v>2.7556539868361603E-2</v>
      </c>
      <c r="E260" s="6">
        <f t="shared" si="14"/>
        <v>6.5638269483346973E-3</v>
      </c>
      <c r="F260" s="6">
        <f t="shared" si="14"/>
        <v>6.7969610625595086E-3</v>
      </c>
      <c r="G260" s="6">
        <f t="shared" si="14"/>
        <v>-1.0985990947422926E-2</v>
      </c>
      <c r="H260" s="6">
        <f t="shared" si="14"/>
        <v>2.0740943611325127E-2</v>
      </c>
      <c r="I260" s="6">
        <f t="shared" ca="1" si="14"/>
        <v>3.5184033759307114E-2</v>
      </c>
      <c r="J260" s="6">
        <f t="shared" ca="1" si="14"/>
        <v>2.3278218135700624E-2</v>
      </c>
      <c r="K260" s="6">
        <f t="shared" ca="1" si="14"/>
        <v>1.5993232939683872E-2</v>
      </c>
      <c r="L260" s="6">
        <f t="shared" ca="1" si="14"/>
        <v>-7.0252279426250763E-3</v>
      </c>
      <c r="M260" s="6">
        <f t="shared" ca="1" si="14"/>
        <v>-1.3683850678172063E-2</v>
      </c>
      <c r="N260" s="6">
        <f t="shared" ca="1" si="14"/>
        <v>-3.1079342845562489E-3</v>
      </c>
      <c r="O260" s="6">
        <f t="shared" ca="1" si="14"/>
        <v>1.4363943477629124E-2</v>
      </c>
      <c r="P260" s="6">
        <f t="shared" ca="1" si="14"/>
        <v>4.2902255539090842E-2</v>
      </c>
      <c r="Q260" s="6">
        <f t="shared" ca="1" si="14"/>
        <v>1.8170609584122734E-2</v>
      </c>
      <c r="R260" s="6">
        <f t="shared" ca="1" si="14"/>
        <v>2.3741142304895116E-2</v>
      </c>
      <c r="S260" s="6">
        <f t="shared" ca="1" si="14"/>
        <v>7.5619581895536546E-3</v>
      </c>
      <c r="T260" s="6">
        <f t="shared" ca="1" si="14"/>
        <v>7.7658650854256731E-2</v>
      </c>
      <c r="U260" s="6">
        <f t="shared" ca="1" si="14"/>
        <v>6.137527867640525E-2</v>
      </c>
      <c r="V260" s="6">
        <f t="shared" ca="1" si="14"/>
        <v>5.5055933359736331E-3</v>
      </c>
      <c r="W260" s="6">
        <f t="shared" ca="1" si="14"/>
        <v>7.7466975392484913E-2</v>
      </c>
      <c r="X260" s="6">
        <f t="shared" ca="1" si="14"/>
        <v>7.7466975392484913E-2</v>
      </c>
      <c r="Y260" s="6">
        <f t="shared" ca="1" si="14"/>
        <v>1.0197415272597146E-3</v>
      </c>
    </row>
    <row r="261" spans="2:25">
      <c r="B261">
        <f t="shared" si="9"/>
        <v>2009</v>
      </c>
      <c r="C261" s="2">
        <v>40117</v>
      </c>
      <c r="D261" s="6">
        <f t="shared" si="10"/>
        <v>2.420095202377457E-2</v>
      </c>
      <c r="E261" s="6">
        <f t="shared" si="14"/>
        <v>2.98185455442542E-3</v>
      </c>
      <c r="F261" s="6">
        <f t="shared" si="14"/>
        <v>0</v>
      </c>
      <c r="G261" s="6">
        <f t="shared" si="14"/>
        <v>2.2781106630549705E-2</v>
      </c>
      <c r="H261" s="6">
        <f t="shared" si="14"/>
        <v>2.6669831224265216E-2</v>
      </c>
      <c r="I261" s="6">
        <f t="shared" ca="1" si="14"/>
        <v>3.8350506329671574E-2</v>
      </c>
      <c r="J261" s="6">
        <f t="shared" ca="1" si="14"/>
        <v>0</v>
      </c>
      <c r="K261" s="6">
        <f t="shared" ca="1" si="14"/>
        <v>5.6546111441411563E-2</v>
      </c>
      <c r="L261" s="6">
        <f t="shared" ca="1" si="14"/>
        <v>0</v>
      </c>
      <c r="M261" s="6">
        <f t="shared" ca="1" si="14"/>
        <v>4.531096338611415E-3</v>
      </c>
      <c r="N261" s="6">
        <f t="shared" ca="1" si="14"/>
        <v>0</v>
      </c>
      <c r="O261" s="6">
        <f t="shared" ca="1" si="14"/>
        <v>9.5755773102244243E-3</v>
      </c>
      <c r="P261" s="6">
        <f t="shared" ca="1" si="14"/>
        <v>-3.6015639057990086E-3</v>
      </c>
      <c r="Q261" s="6">
        <f t="shared" ca="1" si="14"/>
        <v>9.1806817603180802E-4</v>
      </c>
      <c r="R261" s="6">
        <f t="shared" ca="1" si="14"/>
        <v>7.153915655695188E-2</v>
      </c>
      <c r="S261" s="6">
        <f t="shared" ca="1" si="14"/>
        <v>0</v>
      </c>
      <c r="T261" s="6">
        <f t="shared" ca="1" si="14"/>
        <v>-3.6339834039237635E-2</v>
      </c>
      <c r="U261" s="6">
        <f t="shared" ca="1" si="14"/>
        <v>2.0302752337861999E-2</v>
      </c>
      <c r="V261" s="6">
        <f t="shared" ca="1" si="14"/>
        <v>1.7746496792082806E-2</v>
      </c>
      <c r="W261" s="6">
        <f t="shared" ca="1" si="14"/>
        <v>-1.8636243601137531E-4</v>
      </c>
      <c r="X261" s="6">
        <f t="shared" ca="1" si="14"/>
        <v>-1.8636243601137531E-4</v>
      </c>
      <c r="Y261" s="6">
        <f t="shared" ca="1" si="14"/>
        <v>2.1217553160253E-3</v>
      </c>
    </row>
    <row r="262" spans="2:25">
      <c r="B262">
        <f t="shared" si="9"/>
        <v>2009</v>
      </c>
      <c r="C262" s="2">
        <v>40147</v>
      </c>
      <c r="D262" s="6">
        <f t="shared" si="10"/>
        <v>2.5661459066203218E-2</v>
      </c>
      <c r="E262" s="6">
        <f t="shared" si="14"/>
        <v>1.3025170198133476E-2</v>
      </c>
      <c r="F262" s="6">
        <f t="shared" si="14"/>
        <v>7.416209393951867E-2</v>
      </c>
      <c r="G262" s="6">
        <f t="shared" si="14"/>
        <v>-3.4710261700987528E-4</v>
      </c>
      <c r="H262" s="6">
        <f t="shared" si="14"/>
        <v>1.7344749981332685E-2</v>
      </c>
      <c r="I262" s="6">
        <f t="shared" ca="1" si="14"/>
        <v>2.5044293160968057E-2</v>
      </c>
      <c r="J262" s="6">
        <f t="shared" ca="1" si="14"/>
        <v>5.96741807715108E-2</v>
      </c>
      <c r="K262" s="6">
        <f t="shared" ca="1" si="14"/>
        <v>6.5293130142817943E-2</v>
      </c>
      <c r="L262" s="6">
        <f t="shared" ca="1" si="14"/>
        <v>-2.867510391865483E-2</v>
      </c>
      <c r="M262" s="6">
        <f t="shared" ca="1" si="14"/>
        <v>1.3008132162774555E-2</v>
      </c>
      <c r="N262" s="6">
        <f t="shared" ca="1" si="14"/>
        <v>7.2670637930782864E-2</v>
      </c>
      <c r="O262" s="6">
        <f t="shared" ca="1" si="14"/>
        <v>1.0551714859531509E-2</v>
      </c>
      <c r="P262" s="6">
        <f t="shared" ca="1" si="14"/>
        <v>-1.9182931177331889E-2</v>
      </c>
      <c r="Q262" s="6">
        <f t="shared" ca="1" si="14"/>
        <v>1.0211325495337103E-3</v>
      </c>
      <c r="R262" s="6">
        <f t="shared" ca="1" si="14"/>
        <v>1.2525506264053462E-2</v>
      </c>
      <c r="S262" s="6">
        <f t="shared" ca="1" si="14"/>
        <v>1.6311873485891897E-2</v>
      </c>
      <c r="T262" s="6">
        <f t="shared" ca="1" si="14"/>
        <v>3.3769876505392961E-2</v>
      </c>
      <c r="U262" s="6">
        <f t="shared" ca="1" si="14"/>
        <v>5.7026631121820989E-3</v>
      </c>
      <c r="V262" s="6">
        <f t="shared" ca="1" si="14"/>
        <v>1.3454193649315035E-2</v>
      </c>
      <c r="W262" s="6">
        <f t="shared" ca="1" si="14"/>
        <v>1.1118554600718176E-2</v>
      </c>
      <c r="X262" s="6">
        <f t="shared" ca="1" si="14"/>
        <v>1.1118554600718176E-2</v>
      </c>
      <c r="Y262" s="6">
        <f t="shared" ca="1" si="14"/>
        <v>1.6705239557290405E-2</v>
      </c>
    </row>
    <row r="263" spans="2:25">
      <c r="B263">
        <f t="shared" si="9"/>
        <v>2009</v>
      </c>
      <c r="C263" s="2">
        <v>40178</v>
      </c>
      <c r="D263" s="6">
        <f t="shared" si="10"/>
        <v>4.3275463636578328E-3</v>
      </c>
      <c r="E263" s="6">
        <f t="shared" si="14"/>
        <v>-2.1700473272289422E-2</v>
      </c>
      <c r="F263" s="6">
        <f t="shared" si="14"/>
        <v>-1.9788414930206871E-2</v>
      </c>
      <c r="G263" s="6">
        <f t="shared" si="14"/>
        <v>4.2538135677598295E-2</v>
      </c>
      <c r="H263" s="6">
        <f t="shared" si="14"/>
        <v>2.9048468059926333E-3</v>
      </c>
      <c r="I263" s="6">
        <f t="shared" ca="1" si="14"/>
        <v>-3.3279131438591967E-3</v>
      </c>
      <c r="J263" s="6">
        <f t="shared" ca="1" si="14"/>
        <v>4.4187941617109946E-3</v>
      </c>
      <c r="K263" s="6">
        <f t="shared" ca="1" si="14"/>
        <v>-1.9527442252831291E-3</v>
      </c>
      <c r="L263" s="6">
        <f t="shared" ca="1" si="14"/>
        <v>-1.5384016515526724E-2</v>
      </c>
      <c r="M263" s="6">
        <f t="shared" ca="1" si="14"/>
        <v>-2.1051373131270736E-2</v>
      </c>
      <c r="N263" s="6">
        <f t="shared" ca="1" si="14"/>
        <v>0.10488285600994551</v>
      </c>
      <c r="O263" s="6">
        <f t="shared" ca="1" si="14"/>
        <v>-1.2689069493467013E-2</v>
      </c>
      <c r="P263" s="6">
        <f t="shared" ca="1" si="14"/>
        <v>-2.8949527050816323E-2</v>
      </c>
      <c r="Q263" s="6">
        <f t="shared" ca="1" si="14"/>
        <v>5.0685440044891776E-3</v>
      </c>
      <c r="R263" s="6">
        <f t="shared" ca="1" si="14"/>
        <v>-6.8775390186624222E-2</v>
      </c>
      <c r="S263" s="6">
        <f t="shared" ca="1" si="14"/>
        <v>-2.6627429583240346E-2</v>
      </c>
      <c r="T263" s="6">
        <f t="shared" ca="1" si="14"/>
        <v>-2.4946206932161968E-2</v>
      </c>
      <c r="U263" s="6">
        <f t="shared" ca="1" si="14"/>
        <v>-1.5224981000805391E-2</v>
      </c>
      <c r="V263" s="6">
        <f t="shared" ca="1" si="14"/>
        <v>-3.5589690598921926E-2</v>
      </c>
      <c r="W263" s="6">
        <f t="shared" ca="1" si="14"/>
        <v>-8.6482387297544122E-3</v>
      </c>
      <c r="X263" s="6">
        <f t="shared" ca="1" si="14"/>
        <v>-8.6482387297544122E-3</v>
      </c>
      <c r="Y263" s="6">
        <f t="shared" ca="1" si="14"/>
        <v>-6.281946959755097E-2</v>
      </c>
    </row>
    <row r="264" spans="2:25">
      <c r="B264">
        <f t="shared" si="9"/>
        <v>2010</v>
      </c>
      <c r="C264" s="2">
        <v>40209</v>
      </c>
      <c r="D264" s="6">
        <f t="shared" si="10"/>
        <v>6.6758723085094864E-3</v>
      </c>
      <c r="E264" s="6">
        <f t="shared" si="14"/>
        <v>4.5213881452541137E-3</v>
      </c>
      <c r="F264" s="6">
        <f t="shared" si="14"/>
        <v>0</v>
      </c>
      <c r="G264" s="6">
        <f t="shared" si="14"/>
        <v>1.0460587720634648E-2</v>
      </c>
      <c r="H264" s="6">
        <f t="shared" si="14"/>
        <v>7.1826438052879334E-3</v>
      </c>
      <c r="I264" s="6">
        <f t="shared" ca="1" si="14"/>
        <v>1.3611157750042954E-2</v>
      </c>
      <c r="J264" s="6">
        <f t="shared" ca="1" si="14"/>
        <v>0</v>
      </c>
      <c r="K264" s="6">
        <f t="shared" ca="1" si="14"/>
        <v>5.0692251271015724E-3</v>
      </c>
      <c r="L264" s="6">
        <f t="shared" ca="1" si="14"/>
        <v>0</v>
      </c>
      <c r="M264" s="6">
        <f t="shared" ca="1" si="14"/>
        <v>-9.4680156361994505E-3</v>
      </c>
      <c r="N264" s="6">
        <f t="shared" ca="1" si="14"/>
        <v>0</v>
      </c>
      <c r="O264" s="6">
        <f t="shared" ca="1" si="14"/>
        <v>-5.7357105474664617E-3</v>
      </c>
      <c r="P264" s="6">
        <f t="shared" ca="1" si="14"/>
        <v>-1.4864756988167879E-2</v>
      </c>
      <c r="Q264" s="6">
        <f t="shared" ca="1" si="14"/>
        <v>2.6519452375166571E-3</v>
      </c>
      <c r="R264" s="6">
        <f t="shared" ca="1" si="14"/>
        <v>7.34490756646375E-2</v>
      </c>
      <c r="S264" s="6">
        <f t="shared" ca="1" si="14"/>
        <v>0</v>
      </c>
      <c r="T264" s="6">
        <f t="shared" ca="1" si="14"/>
        <v>1.9731357528936129E-2</v>
      </c>
      <c r="U264" s="6">
        <f t="shared" ca="1" si="14"/>
        <v>1.6036998909817104E-2</v>
      </c>
      <c r="V264" s="6">
        <f t="shared" ca="1" si="14"/>
        <v>4.4817793824667345E-3</v>
      </c>
      <c r="W264" s="6">
        <f t="shared" ca="1" si="14"/>
        <v>3.4446841085996313E-2</v>
      </c>
      <c r="X264" s="6">
        <f t="shared" ca="1" si="14"/>
        <v>3.4446841085996313E-2</v>
      </c>
      <c r="Y264" s="6">
        <f t="shared" ca="1" si="14"/>
        <v>-1.0051398391288012E-2</v>
      </c>
    </row>
    <row r="265" spans="2:25">
      <c r="B265">
        <f t="shared" si="9"/>
        <v>2010</v>
      </c>
      <c r="C265" s="2">
        <v>40237</v>
      </c>
      <c r="D265" s="6">
        <f t="shared" si="10"/>
        <v>3.872057666271524E-3</v>
      </c>
      <c r="E265" s="6">
        <f t="shared" si="14"/>
        <v>-2.3532564141941661E-3</v>
      </c>
      <c r="F265" s="6">
        <f t="shared" si="14"/>
        <v>0</v>
      </c>
      <c r="G265" s="6">
        <f t="shared" si="14"/>
        <v>1.2519822322496658E-2</v>
      </c>
      <c r="H265" s="6">
        <f t="shared" si="14"/>
        <v>5.7432206084434296E-3</v>
      </c>
      <c r="I265" s="6">
        <f t="shared" ca="1" si="14"/>
        <v>-1.1132658377133111E-2</v>
      </c>
      <c r="J265" s="6">
        <f t="shared" ca="1" si="14"/>
        <v>0</v>
      </c>
      <c r="K265" s="6">
        <f t="shared" ca="1" si="14"/>
        <v>4.2693641406982667E-3</v>
      </c>
      <c r="L265" s="6">
        <f t="shared" ca="1" si="14"/>
        <v>0</v>
      </c>
      <c r="M265" s="6">
        <f t="shared" ca="1" si="14"/>
        <v>1.3318399783884199E-2</v>
      </c>
      <c r="N265" s="6">
        <f t="shared" ca="1" si="14"/>
        <v>0</v>
      </c>
      <c r="O265" s="6">
        <f t="shared" ref="E265:Y275" ca="1" si="15">LN(O123/O122)</f>
        <v>-1.3071901788920686E-2</v>
      </c>
      <c r="P265" s="6">
        <f t="shared" ca="1" si="15"/>
        <v>-6.6811230317743173E-3</v>
      </c>
      <c r="Q265" s="6">
        <f t="shared" ca="1" si="15"/>
        <v>-1.2358390554816814E-3</v>
      </c>
      <c r="R265" s="6">
        <f t="shared" ca="1" si="15"/>
        <v>-2.9376161962469196E-4</v>
      </c>
      <c r="S265" s="6">
        <f t="shared" ca="1" si="15"/>
        <v>0</v>
      </c>
      <c r="T265" s="6">
        <f t="shared" ca="1" si="15"/>
        <v>-2.3767051428669216E-2</v>
      </c>
      <c r="U265" s="6">
        <f t="shared" ca="1" si="15"/>
        <v>-1.4224060629990088E-2</v>
      </c>
      <c r="V265" s="6">
        <f t="shared" ca="1" si="15"/>
        <v>-8.9603328117686901E-3</v>
      </c>
      <c r="W265" s="6">
        <f t="shared" ca="1" si="15"/>
        <v>-2.3232274400561859E-2</v>
      </c>
      <c r="X265" s="6">
        <f t="shared" ca="1" si="15"/>
        <v>-2.3232274400561859E-2</v>
      </c>
      <c r="Y265" s="6">
        <f t="shared" ca="1" si="15"/>
        <v>7.1781850940628817E-3</v>
      </c>
    </row>
    <row r="266" spans="2:25">
      <c r="B266">
        <f t="shared" si="9"/>
        <v>2010</v>
      </c>
      <c r="C266" s="2">
        <v>40268</v>
      </c>
      <c r="D266" s="6">
        <f t="shared" si="10"/>
        <v>9.2330390895225805E-3</v>
      </c>
      <c r="E266" s="6">
        <f t="shared" si="15"/>
        <v>-8.2464619246995548E-3</v>
      </c>
      <c r="F266" s="6">
        <f t="shared" si="15"/>
        <v>1.5881777763914331E-2</v>
      </c>
      <c r="G266" s="6">
        <f t="shared" si="15"/>
        <v>3.2265470276839001E-3</v>
      </c>
      <c r="H266" s="6">
        <f t="shared" si="15"/>
        <v>6.4994011993302417E-3</v>
      </c>
      <c r="I266" s="6">
        <f t="shared" ca="1" si="15"/>
        <v>6.1511455665446265E-3</v>
      </c>
      <c r="J266" s="6">
        <f t="shared" ca="1" si="15"/>
        <v>2.0286115955013333E-2</v>
      </c>
      <c r="K266" s="6">
        <f t="shared" ca="1" si="15"/>
        <v>2.3210842142033354E-3</v>
      </c>
      <c r="L266" s="6">
        <f t="shared" ca="1" si="15"/>
        <v>-5.4159667433712172E-2</v>
      </c>
      <c r="M266" s="6">
        <f t="shared" ca="1" si="15"/>
        <v>1.0616682077060043E-2</v>
      </c>
      <c r="N266" s="6">
        <f t="shared" ca="1" si="15"/>
        <v>3.8266026015849303E-2</v>
      </c>
      <c r="O266" s="6">
        <f t="shared" ca="1" si="15"/>
        <v>1.0040922611340012E-2</v>
      </c>
      <c r="P266" s="6">
        <f t="shared" ca="1" si="15"/>
        <v>-1.6429710958086513E-2</v>
      </c>
      <c r="Q266" s="6">
        <f t="shared" ca="1" si="15"/>
        <v>-1.6033797827899921E-2</v>
      </c>
      <c r="R266" s="6">
        <f t="shared" ca="1" si="15"/>
        <v>1.7726541495264574E-3</v>
      </c>
      <c r="S266" s="6">
        <f t="shared" ca="1" si="15"/>
        <v>-1.9636910247177983E-2</v>
      </c>
      <c r="T266" s="6">
        <f t="shared" ca="1" si="15"/>
        <v>-2.5959382523944715E-3</v>
      </c>
      <c r="U266" s="6">
        <f t="shared" ca="1" si="15"/>
        <v>2.8248631595994486E-2</v>
      </c>
      <c r="V266" s="6">
        <f t="shared" ca="1" si="15"/>
        <v>-7.120927999815287E-3</v>
      </c>
      <c r="W266" s="6">
        <f t="shared" ca="1" si="15"/>
        <v>8.7813851695916476E-2</v>
      </c>
      <c r="X266" s="6">
        <f t="shared" ca="1" si="15"/>
        <v>8.7813851695916476E-2</v>
      </c>
      <c r="Y266" s="6">
        <f t="shared" ca="1" si="15"/>
        <v>5.8999783059732337E-2</v>
      </c>
    </row>
    <row r="267" spans="2:25">
      <c r="B267">
        <f t="shared" si="9"/>
        <v>2010</v>
      </c>
      <c r="C267" s="2">
        <v>40298</v>
      </c>
      <c r="D267" s="6">
        <f t="shared" si="10"/>
        <v>1.7592031761409138E-2</v>
      </c>
      <c r="E267" s="6">
        <f t="shared" si="15"/>
        <v>2.7463155257369636E-3</v>
      </c>
      <c r="F267" s="6">
        <f t="shared" si="15"/>
        <v>2.8513215980002924E-2</v>
      </c>
      <c r="G267" s="6">
        <f t="shared" si="15"/>
        <v>-4.2788998231507412E-3</v>
      </c>
      <c r="H267" s="6">
        <f t="shared" si="15"/>
        <v>7.100887272501486E-3</v>
      </c>
      <c r="I267" s="6">
        <f t="shared" ca="1" si="15"/>
        <v>2.3731157197322675E-2</v>
      </c>
      <c r="J267" s="6">
        <f t="shared" ca="1" si="15"/>
        <v>1.3691287392759811E-2</v>
      </c>
      <c r="K267" s="6">
        <f t="shared" ca="1" si="15"/>
        <v>1.5444018513742074E-3</v>
      </c>
      <c r="L267" s="6">
        <f t="shared" ca="1" si="15"/>
        <v>-1.2097406687391029E-2</v>
      </c>
      <c r="M267" s="6">
        <f t="shared" ca="1" si="15"/>
        <v>3.1383849929066494E-3</v>
      </c>
      <c r="N267" s="6">
        <f t="shared" ca="1" si="15"/>
        <v>3.0479741154794834E-2</v>
      </c>
      <c r="O267" s="6">
        <f t="shared" ca="1" si="15"/>
        <v>1.1290316129691459E-2</v>
      </c>
      <c r="P267" s="6">
        <f t="shared" ca="1" si="15"/>
        <v>1.2866984318707086E-2</v>
      </c>
      <c r="Q267" s="6">
        <f t="shared" ca="1" si="15"/>
        <v>7.5275288566656745E-3</v>
      </c>
      <c r="R267" s="6">
        <f t="shared" ca="1" si="15"/>
        <v>3.8778598085331191E-2</v>
      </c>
      <c r="S267" s="6">
        <f t="shared" ca="1" si="15"/>
        <v>6.6215022664145529E-2</v>
      </c>
      <c r="T267" s="6">
        <f t="shared" ca="1" si="15"/>
        <v>-5.1480676437790716E-2</v>
      </c>
      <c r="U267" s="6">
        <f t="shared" ca="1" si="15"/>
        <v>3.1513557817050189E-2</v>
      </c>
      <c r="V267" s="6">
        <f t="shared" ca="1" si="15"/>
        <v>1.353366623580725E-2</v>
      </c>
      <c r="W267" s="6">
        <f t="shared" ca="1" si="15"/>
        <v>-1.7720237031402342E-2</v>
      </c>
      <c r="X267" s="6">
        <f t="shared" ca="1" si="15"/>
        <v>-1.7720237031402342E-2</v>
      </c>
      <c r="Y267" s="6">
        <f t="shared" ca="1" si="15"/>
        <v>4.2355825170983137E-2</v>
      </c>
    </row>
    <row r="268" spans="2:25">
      <c r="B268">
        <f t="shared" si="9"/>
        <v>2010</v>
      </c>
      <c r="C268" s="2">
        <v>40329</v>
      </c>
      <c r="D268" s="6">
        <f t="shared" si="10"/>
        <v>-2.0690309315111184E-2</v>
      </c>
      <c r="E268" s="6">
        <f t="shared" si="15"/>
        <v>-5.6561099704857086E-3</v>
      </c>
      <c r="F268" s="6">
        <f t="shared" si="15"/>
        <v>-1.5210395065644589E-2</v>
      </c>
      <c r="G268" s="6">
        <f t="shared" si="15"/>
        <v>5.5156035767826034E-3</v>
      </c>
      <c r="H268" s="6">
        <f t="shared" si="15"/>
        <v>7.1341290206242041E-3</v>
      </c>
      <c r="I268" s="6">
        <f t="shared" ca="1" si="15"/>
        <v>-3.150928138041386E-2</v>
      </c>
      <c r="J268" s="6">
        <f t="shared" ca="1" si="15"/>
        <v>1.0177856875336695E-2</v>
      </c>
      <c r="K268" s="6">
        <f t="shared" ca="1" si="15"/>
        <v>-1.1641575015485755E-2</v>
      </c>
      <c r="L268" s="6">
        <f t="shared" ca="1" si="15"/>
        <v>1.6251104481621571E-2</v>
      </c>
      <c r="M268" s="6">
        <f t="shared" ca="1" si="15"/>
        <v>-2.1677285971000271E-2</v>
      </c>
      <c r="N268" s="6">
        <f t="shared" ca="1" si="15"/>
        <v>6.05950798790484E-3</v>
      </c>
      <c r="O268" s="6">
        <f t="shared" ca="1" si="15"/>
        <v>-2.8897268851892945E-2</v>
      </c>
      <c r="P268" s="6">
        <f t="shared" ca="1" si="15"/>
        <v>-4.4730755392264617E-4</v>
      </c>
      <c r="Q268" s="6">
        <f t="shared" ca="1" si="15"/>
        <v>-5.5789818721047532E-3</v>
      </c>
      <c r="R268" s="6">
        <f t="shared" ca="1" si="15"/>
        <v>-2.5981598789270095E-2</v>
      </c>
      <c r="S268" s="6">
        <f t="shared" ca="1" si="15"/>
        <v>-1.5054285357809066E-2</v>
      </c>
      <c r="T268" s="6">
        <f t="shared" ca="1" si="15"/>
        <v>9.9713690295461677E-2</v>
      </c>
      <c r="U268" s="6">
        <f t="shared" ca="1" si="15"/>
        <v>-1.6420730212327522E-2</v>
      </c>
      <c r="V268" s="6">
        <f t="shared" ca="1" si="15"/>
        <v>1.9784207187110183E-2</v>
      </c>
      <c r="W268" s="6">
        <f t="shared" ca="1" si="15"/>
        <v>-7.5130698651447392E-2</v>
      </c>
      <c r="X268" s="6">
        <f t="shared" ca="1" si="15"/>
        <v>-7.5130698651447392E-2</v>
      </c>
      <c r="Y268" s="6">
        <f t="shared" ca="1" si="15"/>
        <v>9.0860113134532128E-3</v>
      </c>
    </row>
    <row r="269" spans="2:25">
      <c r="B269">
        <f t="shared" si="9"/>
        <v>2010</v>
      </c>
      <c r="C269" s="2">
        <v>40359</v>
      </c>
      <c r="D269" s="6">
        <f t="shared" si="10"/>
        <v>5.9221468227107724E-3</v>
      </c>
      <c r="E269" s="6">
        <f t="shared" si="15"/>
        <v>8.1077028223504825E-3</v>
      </c>
      <c r="F269" s="6">
        <f t="shared" si="15"/>
        <v>9.2902409047326724E-3</v>
      </c>
      <c r="G269" s="6">
        <f t="shared" si="15"/>
        <v>1.7028704212578413E-3</v>
      </c>
      <c r="H269" s="6">
        <f t="shared" si="15"/>
        <v>6.2560757676852806E-3</v>
      </c>
      <c r="I269" s="6">
        <f t="shared" ca="1" si="15"/>
        <v>1.4694261896695831E-2</v>
      </c>
      <c r="J269" s="6">
        <f t="shared" ca="1" si="15"/>
        <v>1.2995252070111046E-2</v>
      </c>
      <c r="K269" s="6">
        <f t="shared" ca="1" si="15"/>
        <v>2.339182353172241E-3</v>
      </c>
      <c r="L269" s="6">
        <f t="shared" ca="1" si="15"/>
        <v>1.652643855326371E-2</v>
      </c>
      <c r="M269" s="6">
        <f t="shared" ca="1" si="15"/>
        <v>6.1734153085144369E-3</v>
      </c>
      <c r="N269" s="6">
        <f t="shared" ca="1" si="15"/>
        <v>2.3887361132377861E-2</v>
      </c>
      <c r="O269" s="6">
        <f t="shared" ca="1" si="15"/>
        <v>1.9612669342780872E-2</v>
      </c>
      <c r="P269" s="6">
        <f t="shared" ca="1" si="15"/>
        <v>1.2676332693304001E-2</v>
      </c>
      <c r="Q269" s="6">
        <f t="shared" ca="1" si="15"/>
        <v>-8.9520071490690138E-3</v>
      </c>
      <c r="R269" s="6">
        <f t="shared" ca="1" si="15"/>
        <v>-1.4616511338903267E-2</v>
      </c>
      <c r="S269" s="6">
        <f t="shared" ca="1" si="15"/>
        <v>-1.7476949818291114E-2</v>
      </c>
      <c r="T269" s="6">
        <f t="shared" ca="1" si="15"/>
        <v>-9.3861844917532741E-3</v>
      </c>
      <c r="U269" s="6">
        <f t="shared" ca="1" si="15"/>
        <v>-5.058499563033835E-3</v>
      </c>
      <c r="V269" s="6">
        <f t="shared" ca="1" si="15"/>
        <v>9.1182869155567552E-3</v>
      </c>
      <c r="W269" s="6">
        <f t="shared" ca="1" si="15"/>
        <v>-7.9192741800262603E-2</v>
      </c>
      <c r="X269" s="6">
        <f t="shared" ca="1" si="15"/>
        <v>-7.9192741800262603E-2</v>
      </c>
      <c r="Y269" s="6">
        <f t="shared" ca="1" si="15"/>
        <v>2.8488983911685611E-2</v>
      </c>
    </row>
    <row r="270" spans="2:25">
      <c r="B270">
        <f t="shared" si="9"/>
        <v>2010</v>
      </c>
      <c r="C270" s="2">
        <v>40390</v>
      </c>
      <c r="D270" s="6">
        <f t="shared" si="10"/>
        <v>3.4050956433821708E-2</v>
      </c>
      <c r="E270" s="6">
        <f t="shared" si="15"/>
        <v>1.4048049055193631E-2</v>
      </c>
      <c r="F270" s="6">
        <f t="shared" si="15"/>
        <v>0</v>
      </c>
      <c r="G270" s="6">
        <f t="shared" si="15"/>
        <v>6.2651430061362026E-4</v>
      </c>
      <c r="H270" s="6">
        <f t="shared" si="15"/>
        <v>2.110687374352143E-2</v>
      </c>
      <c r="I270" s="6">
        <f t="shared" ca="1" si="15"/>
        <v>4.1921236970142099E-2</v>
      </c>
      <c r="J270" s="6">
        <f t="shared" ca="1" si="15"/>
        <v>0</v>
      </c>
      <c r="K270" s="6">
        <f t="shared" ca="1" si="15"/>
        <v>1.5072749123649842E-2</v>
      </c>
      <c r="L270" s="6">
        <f t="shared" ca="1" si="15"/>
        <v>0</v>
      </c>
      <c r="M270" s="6">
        <f t="shared" ca="1" si="15"/>
        <v>2.9226850045593181E-2</v>
      </c>
      <c r="N270" s="6">
        <f t="shared" ca="1" si="15"/>
        <v>0</v>
      </c>
      <c r="O270" s="6">
        <f t="shared" ca="1" si="15"/>
        <v>2.7419489744035502E-2</v>
      </c>
      <c r="P270" s="6">
        <f t="shared" ca="1" si="15"/>
        <v>-2.8134964453462668E-3</v>
      </c>
      <c r="Q270" s="6">
        <f t="shared" ca="1" si="15"/>
        <v>2.7306794048546205E-3</v>
      </c>
      <c r="R270" s="6">
        <f t="shared" ca="1" si="15"/>
        <v>9.5616040492289459E-2</v>
      </c>
      <c r="S270" s="6">
        <f t="shared" ca="1" si="15"/>
        <v>0</v>
      </c>
      <c r="T270" s="6">
        <f t="shared" ca="1" si="15"/>
        <v>3.8819773998920615E-2</v>
      </c>
      <c r="U270" s="6">
        <f t="shared" ca="1" si="15"/>
        <v>1.8838861696406136E-2</v>
      </c>
      <c r="V270" s="6">
        <f t="shared" ca="1" si="15"/>
        <v>4.1883272512786285E-2</v>
      </c>
      <c r="W270" s="6">
        <f t="shared" ca="1" si="15"/>
        <v>0.12651408301843664</v>
      </c>
      <c r="X270" s="6">
        <f t="shared" ca="1" si="15"/>
        <v>0.12651408301843664</v>
      </c>
      <c r="Y270" s="6">
        <f t="shared" ca="1" si="15"/>
        <v>3.7256167643364424E-2</v>
      </c>
    </row>
    <row r="271" spans="2:25">
      <c r="B271">
        <f t="shared" si="9"/>
        <v>2010</v>
      </c>
      <c r="C271" s="2">
        <v>40421</v>
      </c>
      <c r="D271" s="6">
        <f t="shared" si="10"/>
        <v>3.5384349873755615E-3</v>
      </c>
      <c r="E271" s="6">
        <f t="shared" si="15"/>
        <v>4.8645503116037199E-3</v>
      </c>
      <c r="F271" s="6">
        <f t="shared" si="15"/>
        <v>3.2147800523919939E-2</v>
      </c>
      <c r="G271" s="6">
        <f t="shared" si="15"/>
        <v>6.7079243072521869E-3</v>
      </c>
      <c r="H271" s="6">
        <f t="shared" si="15"/>
        <v>5.2548728383585968E-3</v>
      </c>
      <c r="I271" s="6">
        <f t="shared" ca="1" si="15"/>
        <v>-2.1354439159339436E-3</v>
      </c>
      <c r="J271" s="6">
        <f t="shared" ca="1" si="15"/>
        <v>3.1905729846143156E-2</v>
      </c>
      <c r="K271" s="6">
        <f t="shared" ca="1" si="15"/>
        <v>2.6814802506654745E-3</v>
      </c>
      <c r="L271" s="6">
        <f t="shared" ca="1" si="15"/>
        <v>2.7580880119965474E-2</v>
      </c>
      <c r="M271" s="6">
        <f t="shared" ca="1" si="15"/>
        <v>1.6723946863368196E-2</v>
      </c>
      <c r="N271" s="6">
        <f t="shared" ca="1" si="15"/>
        <v>5.6897659594363575E-2</v>
      </c>
      <c r="O271" s="6">
        <f t="shared" ca="1" si="15"/>
        <v>-3.8866067824581021E-3</v>
      </c>
      <c r="P271" s="6">
        <f t="shared" ca="1" si="15"/>
        <v>1.1924069345326447E-2</v>
      </c>
      <c r="Q271" s="6">
        <f t="shared" ca="1" si="15"/>
        <v>2.484639430192961E-3</v>
      </c>
      <c r="R271" s="6">
        <f t="shared" ca="1" si="15"/>
        <v>-3.1598079684500963E-3</v>
      </c>
      <c r="S271" s="6">
        <f t="shared" ca="1" si="15"/>
        <v>7.3489750376571794E-2</v>
      </c>
      <c r="T271" s="6">
        <f t="shared" ca="1" si="15"/>
        <v>-2.7161182131608411E-2</v>
      </c>
      <c r="U271" s="6">
        <f t="shared" ca="1" si="15"/>
        <v>-3.1152673169493115E-3</v>
      </c>
      <c r="V271" s="6">
        <f t="shared" ca="1" si="15"/>
        <v>-1.8811045869178207E-2</v>
      </c>
      <c r="W271" s="6">
        <f t="shared" ca="1" si="15"/>
        <v>-4.9815650874065864E-2</v>
      </c>
      <c r="X271" s="6">
        <f t="shared" ca="1" si="15"/>
        <v>-4.9815650874065864E-2</v>
      </c>
      <c r="Y271" s="6">
        <f t="shared" ca="1" si="15"/>
        <v>-7.9591475325191986E-3</v>
      </c>
    </row>
    <row r="272" spans="2:25">
      <c r="B272">
        <f t="shared" si="9"/>
        <v>2010</v>
      </c>
      <c r="C272" s="2">
        <v>40451</v>
      </c>
      <c r="D272" s="6">
        <f t="shared" si="10"/>
        <v>3.8495900364844793E-2</v>
      </c>
      <c r="E272" s="6">
        <f t="shared" si="15"/>
        <v>3.561476977459329E-2</v>
      </c>
      <c r="F272" s="6">
        <f t="shared" si="15"/>
        <v>2.4691467100659538E-2</v>
      </c>
      <c r="G272" s="6">
        <f t="shared" si="15"/>
        <v>4.4640170927239837E-3</v>
      </c>
      <c r="H272" s="6">
        <f t="shared" si="15"/>
        <v>2.2457326575489565E-2</v>
      </c>
      <c r="I272" s="6">
        <f t="shared" ca="1" si="15"/>
        <v>1.537100787659716E-2</v>
      </c>
      <c r="J272" s="6">
        <f t="shared" ca="1" si="15"/>
        <v>5.1774198174553143E-2</v>
      </c>
      <c r="K272" s="6">
        <f t="shared" ca="1" si="15"/>
        <v>1.7820376793521837E-2</v>
      </c>
      <c r="L272" s="6">
        <f t="shared" ca="1" si="15"/>
        <v>1.6699085597245342E-3</v>
      </c>
      <c r="M272" s="6">
        <f t="shared" ca="1" si="15"/>
        <v>1.2273560149316427E-2</v>
      </c>
      <c r="N272" s="6">
        <f t="shared" ca="1" si="15"/>
        <v>1.6717693295671448E-2</v>
      </c>
      <c r="O272" s="6">
        <f t="shared" ca="1" si="15"/>
        <v>3.7893945508905187E-2</v>
      </c>
      <c r="P272" s="6">
        <f t="shared" ca="1" si="15"/>
        <v>6.9058107375728137E-3</v>
      </c>
      <c r="Q272" s="6">
        <f t="shared" ca="1" si="15"/>
        <v>5.6038514705484307E-2</v>
      </c>
      <c r="R272" s="6">
        <f t="shared" ca="1" si="15"/>
        <v>5.8641061271619957E-2</v>
      </c>
      <c r="S272" s="6">
        <f t="shared" ca="1" si="15"/>
        <v>-2.7141706825219943E-3</v>
      </c>
      <c r="T272" s="6">
        <f t="shared" ca="1" si="15"/>
        <v>7.8534206691385555E-2</v>
      </c>
      <c r="U272" s="6">
        <f t="shared" ca="1" si="15"/>
        <v>3.3745533265192376E-2</v>
      </c>
      <c r="V272" s="6">
        <f t="shared" ca="1" si="15"/>
        <v>1.5023544854963879E-2</v>
      </c>
      <c r="W272" s="6">
        <f t="shared" ca="1" si="15"/>
        <v>-1.4415242086890652E-3</v>
      </c>
      <c r="X272" s="6">
        <f t="shared" ca="1" si="15"/>
        <v>-1.4415242086890652E-3</v>
      </c>
      <c r="Y272" s="6">
        <f t="shared" ca="1" si="15"/>
        <v>7.0490963070515375E-2</v>
      </c>
    </row>
    <row r="273" spans="2:25">
      <c r="B273">
        <f t="shared" si="9"/>
        <v>2010</v>
      </c>
      <c r="C273" s="2">
        <v>40482</v>
      </c>
      <c r="D273" s="6">
        <f t="shared" si="10"/>
        <v>4.1752075456022122E-2</v>
      </c>
      <c r="E273" s="6">
        <f t="shared" si="15"/>
        <v>7.0338666683430386E-3</v>
      </c>
      <c r="F273" s="6">
        <f t="shared" si="15"/>
        <v>0</v>
      </c>
      <c r="G273" s="6">
        <f t="shared" si="15"/>
        <v>1.8049179242740739E-2</v>
      </c>
      <c r="H273" s="6">
        <f t="shared" si="15"/>
        <v>8.7133409260532445E-3</v>
      </c>
      <c r="I273" s="6">
        <f t="shared" ca="1" si="15"/>
        <v>1.2278930512554773E-2</v>
      </c>
      <c r="J273" s="6">
        <f t="shared" ca="1" si="15"/>
        <v>0</v>
      </c>
      <c r="K273" s="6">
        <f t="shared" ca="1" si="15"/>
        <v>3.3764804166060906E-3</v>
      </c>
      <c r="L273" s="6">
        <f t="shared" ca="1" si="15"/>
        <v>0</v>
      </c>
      <c r="M273" s="6">
        <f t="shared" ca="1" si="15"/>
        <v>8.3428256185146526E-3</v>
      </c>
      <c r="N273" s="6">
        <f t="shared" ca="1" si="15"/>
        <v>0</v>
      </c>
      <c r="O273" s="6">
        <f t="shared" ca="1" si="15"/>
        <v>1.4245955558916366E-2</v>
      </c>
      <c r="P273" s="6">
        <f t="shared" ca="1" si="15"/>
        <v>3.1335689206313425E-2</v>
      </c>
      <c r="Q273" s="6">
        <f t="shared" ca="1" si="15"/>
        <v>4.6456503005385195E-2</v>
      </c>
      <c r="R273" s="6">
        <f t="shared" ca="1" si="15"/>
        <v>1.0502207023816016E-2</v>
      </c>
      <c r="S273" s="6">
        <f t="shared" ca="1" si="15"/>
        <v>0</v>
      </c>
      <c r="T273" s="6">
        <f t="shared" ca="1" si="15"/>
        <v>-4.7193830903635063E-4</v>
      </c>
      <c r="U273" s="6">
        <f t="shared" ca="1" si="15"/>
        <v>4.8574670148557181E-2</v>
      </c>
      <c r="V273" s="6">
        <f t="shared" ca="1" si="15"/>
        <v>1.3958757028258535E-2</v>
      </c>
      <c r="W273" s="6">
        <f t="shared" ca="1" si="15"/>
        <v>2.5326264732727574E-2</v>
      </c>
      <c r="X273" s="6">
        <f t="shared" ca="1" si="15"/>
        <v>2.5326264732727574E-2</v>
      </c>
      <c r="Y273" s="6">
        <f t="shared" ca="1" si="15"/>
        <v>-1.9598743229237495E-2</v>
      </c>
    </row>
    <row r="274" spans="2:25">
      <c r="B274">
        <f t="shared" si="9"/>
        <v>2010</v>
      </c>
      <c r="C274" s="2">
        <v>40512</v>
      </c>
      <c r="D274" s="6">
        <f t="shared" si="10"/>
        <v>2.4996802501985197E-3</v>
      </c>
      <c r="E274" s="6">
        <f t="shared" si="15"/>
        <v>-1.6382461672800098E-2</v>
      </c>
      <c r="F274" s="6">
        <f t="shared" si="15"/>
        <v>-2.1037114817144154E-2</v>
      </c>
      <c r="G274" s="6">
        <f t="shared" si="15"/>
        <v>1.1000015213072848E-2</v>
      </c>
      <c r="H274" s="6">
        <f t="shared" si="15"/>
        <v>-1.2003813379122135E-2</v>
      </c>
      <c r="I274" s="6">
        <f t="shared" ca="1" si="15"/>
        <v>-1.0692723283421168E-2</v>
      </c>
      <c r="J274" s="6">
        <f t="shared" ca="1" si="15"/>
        <v>3.6585509166158561E-2</v>
      </c>
      <c r="K274" s="6">
        <f t="shared" ca="1" si="15"/>
        <v>-3.3764804166060624E-3</v>
      </c>
      <c r="L274" s="6">
        <f t="shared" ca="1" si="15"/>
        <v>7.1259218723428953E-3</v>
      </c>
      <c r="M274" s="6">
        <f t="shared" ca="1" si="15"/>
        <v>-1.3002575822675003E-2</v>
      </c>
      <c r="N274" s="6">
        <f t="shared" ca="1" si="15"/>
        <v>2.3004665417545422E-2</v>
      </c>
      <c r="O274" s="6">
        <f t="shared" ca="1" si="15"/>
        <v>-3.0860890248329974E-3</v>
      </c>
      <c r="P274" s="6">
        <f t="shared" ca="1" si="15"/>
        <v>-5.9762052587309586E-3</v>
      </c>
      <c r="Q274" s="6">
        <f t="shared" ca="1" si="15"/>
        <v>4.7115500206798199E-3</v>
      </c>
      <c r="R274" s="6">
        <f t="shared" ca="1" si="15"/>
        <v>-3.5050992066761606E-2</v>
      </c>
      <c r="S274" s="6">
        <f t="shared" ca="1" si="15"/>
        <v>4.6591977495137972E-2</v>
      </c>
      <c r="T274" s="6">
        <f t="shared" ca="1" si="15"/>
        <v>-0.15326701240533008</v>
      </c>
      <c r="U274" s="6">
        <f t="shared" ca="1" si="15"/>
        <v>-1.8854800763629574E-2</v>
      </c>
      <c r="V274" s="6">
        <f t="shared" ca="1" si="15"/>
        <v>-3.572610094630013E-3</v>
      </c>
      <c r="W274" s="6">
        <f t="shared" ca="1" si="15"/>
        <v>-9.456827215736073E-2</v>
      </c>
      <c r="X274" s="6">
        <f t="shared" ca="1" si="15"/>
        <v>-9.456827215736073E-2</v>
      </c>
      <c r="Y274" s="6">
        <f t="shared" ca="1" si="15"/>
        <v>-1.3253191904672236E-2</v>
      </c>
    </row>
    <row r="275" spans="2:25">
      <c r="B275">
        <f t="shared" si="9"/>
        <v>2010</v>
      </c>
      <c r="C275" s="2">
        <v>40543</v>
      </c>
      <c r="D275" s="6">
        <f t="shared" si="10"/>
        <v>2.8328831339485806E-2</v>
      </c>
      <c r="E275" s="6">
        <f t="shared" si="15"/>
        <v>-5.653906961574382E-3</v>
      </c>
      <c r="F275" s="6">
        <f t="shared" si="15"/>
        <v>-1.1625366676988252E-2</v>
      </c>
      <c r="G275" s="6">
        <f t="shared" si="15"/>
        <v>1.5347657328729222E-2</v>
      </c>
      <c r="H275" s="6">
        <f t="shared" si="15"/>
        <v>7.2248005621457986E-3</v>
      </c>
      <c r="I275" s="6">
        <f t="shared" ca="1" si="15"/>
        <v>4.6064020950412161E-3</v>
      </c>
      <c r="J275" s="6">
        <f t="shared" ca="1" si="15"/>
        <v>1.0849600187714541E-2</v>
      </c>
      <c r="K275" s="6">
        <f t="shared" ca="1" si="15"/>
        <v>9.7233376378019678E-3</v>
      </c>
      <c r="L275" s="6">
        <f t="shared" ca="1" si="15"/>
        <v>-1.0921725102836741E-2</v>
      </c>
      <c r="M275" s="6">
        <f t="shared" ca="1" si="15"/>
        <v>7.6914695080091463E-3</v>
      </c>
      <c r="N275" s="6">
        <f t="shared" ca="1" si="15"/>
        <v>2.7243465741198465E-2</v>
      </c>
      <c r="O275" s="6">
        <f t="shared" ca="1" si="15"/>
        <v>2.0956947794244171E-2</v>
      </c>
      <c r="P275" s="6">
        <f t="shared" ca="1" si="15"/>
        <v>-1.6193619668744295E-2</v>
      </c>
      <c r="Q275" s="6">
        <f t="shared" ca="1" si="15"/>
        <v>6.2053851515575416E-3</v>
      </c>
      <c r="R275" s="6">
        <f t="shared" ca="1" si="15"/>
        <v>-3.7462503248298945E-2</v>
      </c>
      <c r="S275" s="6">
        <f t="shared" ca="1" si="15"/>
        <v>1.6064702845414707E-2</v>
      </c>
      <c r="T275" s="6">
        <f t="shared" ref="E275:Y286" ca="1" si="16">LN(T133/T132)</f>
        <v>1.8265151416832617E-2</v>
      </c>
      <c r="U275" s="6">
        <f t="shared" ca="1" si="16"/>
        <v>3.7360666961337489E-2</v>
      </c>
      <c r="V275" s="6">
        <f t="shared" ca="1" si="16"/>
        <v>3.3045167407741447E-3</v>
      </c>
      <c r="W275" s="6">
        <f t="shared" ca="1" si="16"/>
        <v>0.15130860058119414</v>
      </c>
      <c r="X275" s="6">
        <f t="shared" ca="1" si="16"/>
        <v>0.15130860058119414</v>
      </c>
      <c r="Y275" s="6">
        <f t="shared" ca="1" si="16"/>
        <v>5.7366139890341075E-2</v>
      </c>
    </row>
    <row r="276" spans="2:25">
      <c r="B276">
        <f t="shared" si="9"/>
        <v>2011</v>
      </c>
      <c r="C276" s="2">
        <v>40574</v>
      </c>
      <c r="D276" s="6">
        <f t="shared" si="10"/>
        <v>2.9187001409961982E-2</v>
      </c>
      <c r="E276" s="6">
        <f t="shared" si="16"/>
        <v>-1.4646510691763562E-3</v>
      </c>
      <c r="F276" s="6">
        <f t="shared" si="16"/>
        <v>1.6043172677791928E-2</v>
      </c>
      <c r="G276" s="6">
        <f t="shared" si="16"/>
        <v>8.5632113860336055E-3</v>
      </c>
      <c r="H276" s="6">
        <f t="shared" si="16"/>
        <v>1.3262104093582215E-2</v>
      </c>
      <c r="I276" s="6">
        <f t="shared" ca="1" si="16"/>
        <v>1.4944195873861258E-2</v>
      </c>
      <c r="J276" s="6">
        <f t="shared" ca="1" si="16"/>
        <v>3.1117814085172245E-2</v>
      </c>
      <c r="K276" s="6">
        <f t="shared" ca="1" si="16"/>
        <v>1.6608612075189443E-2</v>
      </c>
      <c r="L276" s="6">
        <f t="shared" ca="1" si="16"/>
        <v>2.599044231004289E-2</v>
      </c>
      <c r="M276" s="6">
        <f t="shared" ca="1" si="16"/>
        <v>2.7358914401160575E-2</v>
      </c>
      <c r="N276" s="6">
        <f t="shared" ca="1" si="16"/>
        <v>4.1909811657476953E-2</v>
      </c>
      <c r="O276" s="6">
        <f t="shared" ca="1" si="16"/>
        <v>1.9232429565772566E-2</v>
      </c>
      <c r="P276" s="6">
        <f t="shared" ca="1" si="16"/>
        <v>3.8328387050347169E-2</v>
      </c>
      <c r="Q276" s="6">
        <f t="shared" ca="1" si="16"/>
        <v>1.4321582218283821E-2</v>
      </c>
      <c r="R276" s="6">
        <f t="shared" ca="1" si="16"/>
        <v>2.8516473054929315E-2</v>
      </c>
      <c r="S276" s="6">
        <f t="shared" ca="1" si="16"/>
        <v>2.0107282917427971E-2</v>
      </c>
      <c r="T276" s="6">
        <f t="shared" ca="1" si="16"/>
        <v>2.9875962388407354E-2</v>
      </c>
      <c r="U276" s="6">
        <f t="shared" ca="1" si="16"/>
        <v>3.465350208238803E-2</v>
      </c>
      <c r="V276" s="6">
        <f t="shared" ca="1" si="16"/>
        <v>1.0642597469839374E-2</v>
      </c>
      <c r="W276" s="6">
        <f t="shared" ca="1" si="16"/>
        <v>1.6191028354398892E-2</v>
      </c>
      <c r="X276" s="6">
        <f t="shared" ca="1" si="16"/>
        <v>1.6191028354398892E-2</v>
      </c>
      <c r="Y276" s="6">
        <f t="shared" ca="1" si="16"/>
        <v>7.5129765112141075E-2</v>
      </c>
    </row>
    <row r="277" spans="2:25">
      <c r="B277">
        <f t="shared" si="9"/>
        <v>2011</v>
      </c>
      <c r="C277" s="2">
        <v>40602</v>
      </c>
      <c r="D277" s="6">
        <f t="shared" si="10"/>
        <v>2.0165935790711444E-2</v>
      </c>
      <c r="E277" s="6">
        <f t="shared" si="16"/>
        <v>-3.6399884439752123E-3</v>
      </c>
      <c r="F277" s="6">
        <f t="shared" si="16"/>
        <v>1.6021293162810323E-2</v>
      </c>
      <c r="G277" s="6">
        <f t="shared" si="16"/>
        <v>-1.9959788470022017E-3</v>
      </c>
      <c r="H277" s="6">
        <f t="shared" si="16"/>
        <v>9.2055162797311033E-3</v>
      </c>
      <c r="I277" s="6">
        <f t="shared" ca="1" si="16"/>
        <v>5.7611802966263366E-3</v>
      </c>
      <c r="J277" s="6">
        <f t="shared" ca="1" si="16"/>
        <v>3.2454286827104946E-2</v>
      </c>
      <c r="K277" s="6">
        <f t="shared" ca="1" si="16"/>
        <v>-1.8318378450921642E-3</v>
      </c>
      <c r="L277" s="6">
        <f t="shared" ca="1" si="16"/>
        <v>-2.3303843656289293E-4</v>
      </c>
      <c r="M277" s="6">
        <f t="shared" ca="1" si="16"/>
        <v>-9.2116524509369376E-4</v>
      </c>
      <c r="N277" s="6">
        <f t="shared" ca="1" si="16"/>
        <v>2.7435706487342577E-2</v>
      </c>
      <c r="O277" s="6">
        <f t="shared" ca="1" si="16"/>
        <v>2.5991631420907014E-3</v>
      </c>
      <c r="P277" s="6">
        <f t="shared" ca="1" si="16"/>
        <v>0</v>
      </c>
      <c r="Q277" s="6">
        <f t="shared" ca="1" si="16"/>
        <v>1.587509386206587E-2</v>
      </c>
      <c r="R277" s="6">
        <f t="shared" ca="1" si="16"/>
        <v>8.1128308491260959E-2</v>
      </c>
      <c r="S277" s="6">
        <f t="shared" ca="1" si="16"/>
        <v>2.9349007192735776E-3</v>
      </c>
      <c r="T277" s="6">
        <f t="shared" ca="1" si="16"/>
        <v>5.1318822923107521E-2</v>
      </c>
      <c r="U277" s="6">
        <f t="shared" ca="1" si="16"/>
        <v>5.4347959859569949E-3</v>
      </c>
      <c r="V277" s="6">
        <f t="shared" ca="1" si="16"/>
        <v>-8.8488135094530115E-3</v>
      </c>
      <c r="W277" s="6">
        <f t="shared" ca="1" si="16"/>
        <v>-3.0847511508197551E-2</v>
      </c>
      <c r="X277" s="6">
        <f t="shared" ca="1" si="16"/>
        <v>-3.0847511508197551E-2</v>
      </c>
      <c r="Y277" s="6">
        <f t="shared" ca="1" si="16"/>
        <v>1.132066043509021E-2</v>
      </c>
    </row>
    <row r="278" spans="2:25">
      <c r="B278">
        <f t="shared" si="9"/>
        <v>2011</v>
      </c>
      <c r="C278" s="2">
        <v>40633</v>
      </c>
      <c r="D278" s="6">
        <f t="shared" si="10"/>
        <v>1.7664211819603794E-2</v>
      </c>
      <c r="E278" s="6">
        <f t="shared" si="16"/>
        <v>1.0488756127071428E-2</v>
      </c>
      <c r="F278" s="6">
        <f t="shared" si="16"/>
        <v>1.6047989234448848E-2</v>
      </c>
      <c r="G278" s="6">
        <f t="shared" si="16"/>
        <v>3.7442499526513517E-2</v>
      </c>
      <c r="H278" s="6">
        <f t="shared" si="16"/>
        <v>4.9532859278373928E-3</v>
      </c>
      <c r="I278" s="6">
        <f t="shared" ca="1" si="16"/>
        <v>3.1863717445411951E-3</v>
      </c>
      <c r="J278" s="6">
        <f t="shared" ca="1" si="16"/>
        <v>3.0835117258565858E-2</v>
      </c>
      <c r="K278" s="6">
        <f t="shared" ca="1" si="16"/>
        <v>-7.3367574824402266E-4</v>
      </c>
      <c r="L278" s="6">
        <f t="shared" ca="1" si="16"/>
        <v>-7.6226945688426329E-3</v>
      </c>
      <c r="M278" s="6">
        <f t="shared" ca="1" si="16"/>
        <v>1.7774476138336187E-2</v>
      </c>
      <c r="N278" s="6">
        <f t="shared" ca="1" si="16"/>
        <v>1.0753616015832187E-3</v>
      </c>
      <c r="O278" s="6">
        <f t="shared" ca="1" si="16"/>
        <v>2.1627547264108048E-2</v>
      </c>
      <c r="P278" s="6">
        <f t="shared" ca="1" si="16"/>
        <v>0</v>
      </c>
      <c r="Q278" s="6">
        <f t="shared" ca="1" si="16"/>
        <v>3.6724174856859325E-2</v>
      </c>
      <c r="R278" s="6">
        <f t="shared" ca="1" si="16"/>
        <v>3.0198656517675032E-2</v>
      </c>
      <c r="S278" s="6">
        <f t="shared" ca="1" si="16"/>
        <v>4.2996989238578712E-2</v>
      </c>
      <c r="T278" s="6">
        <f t="shared" ca="1" si="16"/>
        <v>4.2212163427195776E-2</v>
      </c>
      <c r="U278" s="6">
        <f t="shared" ca="1" si="16"/>
        <v>9.4403937790871265E-3</v>
      </c>
      <c r="V278" s="6">
        <f t="shared" ca="1" si="16"/>
        <v>-2.3438073643231794E-2</v>
      </c>
      <c r="W278" s="6">
        <f t="shared" ca="1" si="16"/>
        <v>1.3849969050891918E-2</v>
      </c>
      <c r="X278" s="6">
        <f t="shared" ca="1" si="16"/>
        <v>1.3849969050891918E-2</v>
      </c>
      <c r="Y278" s="6">
        <f t="shared" ca="1" si="16"/>
        <v>-4.5483801817563386E-3</v>
      </c>
    </row>
    <row r="279" spans="2:25">
      <c r="B279">
        <f t="shared" si="9"/>
        <v>2011</v>
      </c>
      <c r="C279" s="2">
        <v>40663</v>
      </c>
      <c r="D279" s="6">
        <f t="shared" si="10"/>
        <v>3.2678570969340744E-2</v>
      </c>
      <c r="E279" s="6">
        <f t="shared" si="16"/>
        <v>1.5501335365097655E-2</v>
      </c>
      <c r="F279" s="6">
        <f t="shared" si="16"/>
        <v>0</v>
      </c>
      <c r="G279" s="6">
        <f t="shared" si="16"/>
        <v>1.5804552583152089E-2</v>
      </c>
      <c r="H279" s="6">
        <f t="shared" si="16"/>
        <v>1.7446192775027059E-2</v>
      </c>
      <c r="I279" s="6">
        <f t="shared" ca="1" si="16"/>
        <v>2.8327139174999183E-2</v>
      </c>
      <c r="J279" s="6">
        <f t="shared" ca="1" si="16"/>
        <v>0</v>
      </c>
      <c r="K279" s="6">
        <f t="shared" ca="1" si="16"/>
        <v>1.6017816073617488E-2</v>
      </c>
      <c r="L279" s="6">
        <f t="shared" ca="1" si="16"/>
        <v>0</v>
      </c>
      <c r="M279" s="6">
        <f t="shared" ca="1" si="16"/>
        <v>-2.7042593213854806E-2</v>
      </c>
      <c r="N279" s="6">
        <f t="shared" ca="1" si="16"/>
        <v>0</v>
      </c>
      <c r="O279" s="6">
        <f t="shared" ca="1" si="16"/>
        <v>3.4761448207303342E-2</v>
      </c>
      <c r="P279" s="6">
        <f t="shared" ca="1" si="16"/>
        <v>0</v>
      </c>
      <c r="Q279" s="6">
        <f t="shared" ca="1" si="16"/>
        <v>0.13767700087123505</v>
      </c>
      <c r="R279" s="6">
        <f t="shared" ca="1" si="16"/>
        <v>4.8715763460273918E-2</v>
      </c>
      <c r="S279" s="6">
        <f t="shared" ca="1" si="16"/>
        <v>0</v>
      </c>
      <c r="T279" s="6">
        <f t="shared" ca="1" si="16"/>
        <v>4.5762267105989463E-2</v>
      </c>
      <c r="U279" s="6">
        <f t="shared" ca="1" si="16"/>
        <v>3.8187655210167565E-2</v>
      </c>
      <c r="V279" s="6">
        <f t="shared" ca="1" si="16"/>
        <v>7.844889934708197E-3</v>
      </c>
      <c r="W279" s="6">
        <f t="shared" ca="1" si="16"/>
        <v>9.0335149622074701E-2</v>
      </c>
      <c r="X279" s="6">
        <f t="shared" ca="1" si="16"/>
        <v>9.0335149622074701E-2</v>
      </c>
      <c r="Y279" s="6">
        <f t="shared" ca="1" si="16"/>
        <v>6.1945659254983937E-2</v>
      </c>
    </row>
    <row r="280" spans="2:25">
      <c r="B280">
        <f t="shared" ref="B280:B288" si="17">YEAR(C280)</f>
        <v>2011</v>
      </c>
      <c r="C280" s="2">
        <v>40694</v>
      </c>
      <c r="D280" s="6">
        <f t="shared" si="10"/>
        <v>6.3880163487344249E-3</v>
      </c>
      <c r="E280" s="6">
        <f t="shared" si="16"/>
        <v>4.319009097865853E-3</v>
      </c>
      <c r="F280" s="6">
        <f t="shared" si="16"/>
        <v>3.106647168801157E-2</v>
      </c>
      <c r="G280" s="6">
        <f t="shared" si="16"/>
        <v>2.6235033391273296E-2</v>
      </c>
      <c r="H280" s="6">
        <f t="shared" si="16"/>
        <v>-2.1547952513305195E-3</v>
      </c>
      <c r="I280" s="6">
        <f t="shared" ca="1" si="16"/>
        <v>-6.924963977479325E-3</v>
      </c>
      <c r="J280" s="6">
        <f t="shared" ca="1" si="16"/>
        <v>4.8831304056615357E-2</v>
      </c>
      <c r="K280" s="6">
        <f t="shared" ca="1" si="16"/>
        <v>-3.6179489536757141E-3</v>
      </c>
      <c r="L280" s="6">
        <f t="shared" ca="1" si="16"/>
        <v>3.1194153725728323E-2</v>
      </c>
      <c r="M280" s="6">
        <f t="shared" ca="1" si="16"/>
        <v>1.5563032341937162E-2</v>
      </c>
      <c r="N280" s="6">
        <f t="shared" ca="1" si="16"/>
        <v>4.8811651796954535E-2</v>
      </c>
      <c r="O280" s="6">
        <f t="shared" ca="1" si="16"/>
        <v>-6.1583450454423053E-3</v>
      </c>
      <c r="P280" s="6">
        <f t="shared" ca="1" si="16"/>
        <v>0</v>
      </c>
      <c r="Q280" s="6">
        <f t="shared" ca="1" si="16"/>
        <v>2.1580425513944155E-2</v>
      </c>
      <c r="R280" s="6">
        <f t="shared" ca="1" si="16"/>
        <v>-4.3032514606242162E-2</v>
      </c>
      <c r="S280" s="6">
        <f t="shared" ca="1" si="16"/>
        <v>5.8473533198483349E-2</v>
      </c>
      <c r="T280" s="6">
        <f t="shared" ca="1" si="16"/>
        <v>-2.9878428816688365E-2</v>
      </c>
      <c r="U280" s="6">
        <f t="shared" ca="1" si="16"/>
        <v>-7.7821404420549628E-3</v>
      </c>
      <c r="V280" s="6">
        <f t="shared" ca="1" si="16"/>
        <v>3.0813453302603326E-3</v>
      </c>
      <c r="W280" s="6">
        <f t="shared" ca="1" si="16"/>
        <v>-2.0745408538100075E-2</v>
      </c>
      <c r="X280" s="6">
        <f t="shared" ca="1" si="16"/>
        <v>-2.0745408538100075E-2</v>
      </c>
      <c r="Y280" s="6">
        <f t="shared" ca="1" si="16"/>
        <v>-2.1449347368289327E-2</v>
      </c>
    </row>
    <row r="281" spans="2:25">
      <c r="B281">
        <f t="shared" si="17"/>
        <v>2011</v>
      </c>
      <c r="C281" s="2">
        <v>40724</v>
      </c>
      <c r="D281" s="6">
        <f t="shared" ref="D281:S288" si="18">LN(D139/D138)</f>
        <v>9.8971655638348532E-3</v>
      </c>
      <c r="E281" s="6">
        <f t="shared" si="18"/>
        <v>-7.5433996243617777E-4</v>
      </c>
      <c r="F281" s="6">
        <f t="shared" si="18"/>
        <v>8.0340044867173339E-3</v>
      </c>
      <c r="G281" s="6">
        <f t="shared" si="18"/>
        <v>2.3423823189311018E-2</v>
      </c>
      <c r="H281" s="6">
        <f t="shared" si="18"/>
        <v>4.1301168832825995E-3</v>
      </c>
      <c r="I281" s="6">
        <f t="shared" ca="1" si="18"/>
        <v>-1.9686337481985123E-3</v>
      </c>
      <c r="J281" s="6">
        <f t="shared" ca="1" si="18"/>
        <v>8.2477530667046557E-3</v>
      </c>
      <c r="K281" s="6">
        <f t="shared" ca="1" si="18"/>
        <v>4.7007860925078497E-3</v>
      </c>
      <c r="L281" s="6">
        <f t="shared" ca="1" si="18"/>
        <v>-1.2392618416400322E-2</v>
      </c>
      <c r="M281" s="6">
        <f t="shared" ca="1" si="18"/>
        <v>-1.1012716599080612E-2</v>
      </c>
      <c r="N281" s="6">
        <f t="shared" ca="1" si="18"/>
        <v>1.2300774789519764E-2</v>
      </c>
      <c r="O281" s="6">
        <f t="shared" ca="1" si="18"/>
        <v>7.7581520287269565E-3</v>
      </c>
      <c r="P281" s="6">
        <f t="shared" ca="1" si="18"/>
        <v>0</v>
      </c>
      <c r="Q281" s="6">
        <f t="shared" ca="1" si="18"/>
        <v>1.1354290666248179E-2</v>
      </c>
      <c r="R281" s="6">
        <f t="shared" ca="1" si="18"/>
        <v>1.6303847798863229E-2</v>
      </c>
      <c r="S281" s="6">
        <f t="shared" ca="1" si="18"/>
        <v>1.4652077852343908E-2</v>
      </c>
      <c r="T281" s="6">
        <f t="shared" ca="1" si="16"/>
        <v>1.1315398817367909E-2</v>
      </c>
      <c r="U281" s="6">
        <f t="shared" ca="1" si="16"/>
        <v>7.782140442054949E-3</v>
      </c>
      <c r="V281" s="6">
        <f t="shared" ca="1" si="16"/>
        <v>-7.859993558063735E-3</v>
      </c>
      <c r="W281" s="6">
        <f t="shared" ca="1" si="16"/>
        <v>-9.1154560449615465E-2</v>
      </c>
      <c r="X281" s="6">
        <f t="shared" ca="1" si="16"/>
        <v>-9.1154560449615465E-2</v>
      </c>
      <c r="Y281" s="6">
        <f t="shared" ca="1" si="16"/>
        <v>3.2865954844282959E-2</v>
      </c>
    </row>
    <row r="282" spans="2:25">
      <c r="B282">
        <f t="shared" si="17"/>
        <v>2011</v>
      </c>
      <c r="C282" s="2">
        <v>40755</v>
      </c>
      <c r="D282" s="6">
        <f t="shared" si="18"/>
        <v>1.4835506005685195E-2</v>
      </c>
      <c r="E282" s="6">
        <f t="shared" si="16"/>
        <v>9.4478584953111688E-3</v>
      </c>
      <c r="F282" s="6">
        <f t="shared" si="16"/>
        <v>0</v>
      </c>
      <c r="G282" s="6">
        <f t="shared" si="16"/>
        <v>1.7058184636593445E-2</v>
      </c>
      <c r="H282" s="6">
        <f t="shared" si="16"/>
        <v>1.0984896872922624E-3</v>
      </c>
      <c r="I282" s="6">
        <f t="shared" ca="1" si="16"/>
        <v>2.1283967001644626E-2</v>
      </c>
      <c r="J282" s="6">
        <f t="shared" ca="1" si="16"/>
        <v>0</v>
      </c>
      <c r="K282" s="6">
        <f t="shared" ca="1" si="16"/>
        <v>5.7554115706207522E-3</v>
      </c>
      <c r="L282" s="6">
        <f t="shared" ca="1" si="16"/>
        <v>0</v>
      </c>
      <c r="M282" s="6">
        <f t="shared" ca="1" si="16"/>
        <v>8.7205752978245354E-3</v>
      </c>
      <c r="N282" s="6">
        <f t="shared" ca="1" si="16"/>
        <v>0</v>
      </c>
      <c r="O282" s="6">
        <f t="shared" ca="1" si="16"/>
        <v>1.1116181300623435E-2</v>
      </c>
      <c r="P282" s="6">
        <f t="shared" ca="1" si="16"/>
        <v>0</v>
      </c>
      <c r="Q282" s="6">
        <f t="shared" ca="1" si="16"/>
        <v>8.1128096296625516E-3</v>
      </c>
      <c r="R282" s="6">
        <f t="shared" ca="1" si="16"/>
        <v>-2.852884406435428E-2</v>
      </c>
      <c r="S282" s="6">
        <f t="shared" ca="1" si="16"/>
        <v>0</v>
      </c>
      <c r="T282" s="6">
        <f t="shared" ca="1" si="16"/>
        <v>-1.1303029698110938E-2</v>
      </c>
      <c r="U282" s="6">
        <f t="shared" ca="1" si="16"/>
        <v>6.4391722810212331E-3</v>
      </c>
      <c r="V282" s="6">
        <f t="shared" ca="1" si="16"/>
        <v>2.6438119114624147E-4</v>
      </c>
      <c r="W282" s="6">
        <f t="shared" ca="1" si="16"/>
        <v>-2.7961429056172122E-2</v>
      </c>
      <c r="X282" s="6">
        <f t="shared" ca="1" si="16"/>
        <v>-2.7961429056172122E-2</v>
      </c>
      <c r="Y282" s="6">
        <f t="shared" ca="1" si="16"/>
        <v>1.7550315855499835E-2</v>
      </c>
    </row>
    <row r="283" spans="2:25">
      <c r="B283">
        <f t="shared" si="17"/>
        <v>2011</v>
      </c>
      <c r="C283" s="2">
        <v>40786</v>
      </c>
      <c r="D283" s="6">
        <f t="shared" si="18"/>
        <v>5.2921396204714411E-3</v>
      </c>
      <c r="E283" s="6">
        <f t="shared" si="16"/>
        <v>5.7708047241473971E-2</v>
      </c>
      <c r="F283" s="6">
        <f t="shared" si="16"/>
        <v>2.5199674502461009E-2</v>
      </c>
      <c r="G283" s="6">
        <f t="shared" si="16"/>
        <v>1.1535484098223879E-3</v>
      </c>
      <c r="H283" s="6">
        <f t="shared" si="16"/>
        <v>-1.1984122473914398E-3</v>
      </c>
      <c r="I283" s="6">
        <f t="shared" ca="1" si="16"/>
        <v>3.7226062693326953E-3</v>
      </c>
      <c r="J283" s="6">
        <f t="shared" ca="1" si="16"/>
        <v>5.1150778090079396E-2</v>
      </c>
      <c r="K283" s="6">
        <f t="shared" ca="1" si="16"/>
        <v>2.1497679364926646E-3</v>
      </c>
      <c r="L283" s="6">
        <f t="shared" ca="1" si="16"/>
        <v>5.6718916327253607E-2</v>
      </c>
      <c r="M283" s="6">
        <f t="shared" ca="1" si="16"/>
        <v>-1.3047864762990595E-2</v>
      </c>
      <c r="N283" s="6">
        <f t="shared" ca="1" si="16"/>
        <v>5.447578951233744E-2</v>
      </c>
      <c r="O283" s="6">
        <f t="shared" ca="1" si="16"/>
        <v>1.3785376530728744E-2</v>
      </c>
      <c r="P283" s="6">
        <f t="shared" ca="1" si="16"/>
        <v>0</v>
      </c>
      <c r="Q283" s="6">
        <f t="shared" ca="1" si="16"/>
        <v>6.408251285022184E-3</v>
      </c>
      <c r="R283" s="6">
        <f t="shared" ca="1" si="16"/>
        <v>-4.007988821363437E-3</v>
      </c>
      <c r="S283" s="6">
        <f t="shared" ca="1" si="16"/>
        <v>-4.3602285947227544E-2</v>
      </c>
      <c r="T283" s="6">
        <f t="shared" ca="1" si="16"/>
        <v>5.9285686452100299E-2</v>
      </c>
      <c r="U283" s="6">
        <f t="shared" ca="1" si="16"/>
        <v>2.564103968937634E-3</v>
      </c>
      <c r="V283" s="6">
        <f t="shared" ca="1" si="16"/>
        <v>-5.0852661093938933E-2</v>
      </c>
      <c r="W283" s="6">
        <f t="shared" ca="1" si="16"/>
        <v>1.272874897331671E-2</v>
      </c>
      <c r="X283" s="6">
        <f t="shared" ca="1" si="16"/>
        <v>1.272874897331671E-2</v>
      </c>
      <c r="Y283" s="6">
        <f t="shared" ca="1" si="16"/>
        <v>2.020826649554068E-2</v>
      </c>
    </row>
    <row r="284" spans="2:25">
      <c r="B284">
        <f t="shared" si="17"/>
        <v>2011</v>
      </c>
      <c r="C284" s="2">
        <v>40816</v>
      </c>
      <c r="D284" s="6">
        <f t="shared" si="18"/>
        <v>-1.8818100607415598E-2</v>
      </c>
      <c r="E284" s="6">
        <f t="shared" si="16"/>
        <v>-1.0862297627077005E-2</v>
      </c>
      <c r="F284" s="6">
        <f t="shared" si="16"/>
        <v>-4.9286291184897656E-2</v>
      </c>
      <c r="G284" s="6">
        <f t="shared" si="16"/>
        <v>3.4304979452766352E-2</v>
      </c>
      <c r="H284" s="6">
        <f t="shared" si="16"/>
        <v>-2.8173018273685915E-2</v>
      </c>
      <c r="I284" s="6">
        <f t="shared" ca="1" si="16"/>
        <v>-2.8625831655290489E-2</v>
      </c>
      <c r="J284" s="6">
        <f t="shared" ca="1" si="16"/>
        <v>-1.0493550326055702E-2</v>
      </c>
      <c r="K284" s="6">
        <f t="shared" ca="1" si="16"/>
        <v>-6.1030525101076084E-3</v>
      </c>
      <c r="L284" s="6">
        <f t="shared" ca="1" si="16"/>
        <v>2.3300564465367882E-2</v>
      </c>
      <c r="M284" s="6">
        <f t="shared" ca="1" si="16"/>
        <v>-3.0924835594337358E-2</v>
      </c>
      <c r="N284" s="6">
        <f t="shared" ca="1" si="16"/>
        <v>8.3120915863477019E-3</v>
      </c>
      <c r="O284" s="6">
        <f t="shared" ca="1" si="16"/>
        <v>-2.2409122857593229E-2</v>
      </c>
      <c r="P284" s="6">
        <f t="shared" ca="1" si="16"/>
        <v>0</v>
      </c>
      <c r="Q284" s="6">
        <f t="shared" ca="1" si="16"/>
        <v>-4.1808938725935822E-2</v>
      </c>
      <c r="R284" s="6">
        <f t="shared" ca="1" si="16"/>
        <v>-6.2028354490450792E-2</v>
      </c>
      <c r="S284" s="6">
        <f t="shared" ca="1" si="16"/>
        <v>-1.4189944603874525E-2</v>
      </c>
      <c r="T284" s="6">
        <f t="shared" ca="1" si="16"/>
        <v>-3.6286048152715265E-2</v>
      </c>
      <c r="U284" s="6">
        <f t="shared" ca="1" si="16"/>
        <v>-2.331711855522892E-2</v>
      </c>
      <c r="V284" s="6">
        <f t="shared" ca="1" si="16"/>
        <v>-3.1359783090304912E-2</v>
      </c>
      <c r="W284" s="6">
        <f t="shared" ca="1" si="16"/>
        <v>-0.12856805705197152</v>
      </c>
      <c r="X284" s="6">
        <f t="shared" ca="1" si="16"/>
        <v>-0.12856805705197152</v>
      </c>
      <c r="Y284" s="6">
        <f t="shared" ca="1" si="16"/>
        <v>-5.5850358771328545E-2</v>
      </c>
    </row>
    <row r="285" spans="2:25">
      <c r="B285">
        <f t="shared" si="17"/>
        <v>2011</v>
      </c>
      <c r="C285" s="2">
        <v>40847</v>
      </c>
      <c r="D285" s="6">
        <f t="shared" si="18"/>
        <v>2.227571768672083E-2</v>
      </c>
      <c r="E285" s="6">
        <f t="shared" si="16"/>
        <v>5.4990378515543245E-3</v>
      </c>
      <c r="F285" s="6">
        <f t="shared" si="16"/>
        <v>0</v>
      </c>
      <c r="G285" s="6">
        <f t="shared" si="16"/>
        <v>2.8792721285590744E-3</v>
      </c>
      <c r="H285" s="6">
        <f t="shared" si="16"/>
        <v>1.0632688030666909E-2</v>
      </c>
      <c r="I285" s="6">
        <f t="shared" ca="1" si="16"/>
        <v>2.4742456266143853E-2</v>
      </c>
      <c r="J285" s="6">
        <f t="shared" ca="1" si="16"/>
        <v>9.1655495645739157E-3</v>
      </c>
      <c r="K285" s="6">
        <f t="shared" ca="1" si="16"/>
        <v>1.4301280569573147E-2</v>
      </c>
      <c r="L285" s="6">
        <f t="shared" ca="1" si="16"/>
        <v>2.8977921210243607E-2</v>
      </c>
      <c r="M285" s="6">
        <f t="shared" ca="1" si="16"/>
        <v>1.1144318406211939E-2</v>
      </c>
      <c r="N285" s="6">
        <f t="shared" ca="1" si="16"/>
        <v>1.8136672883350993E-2</v>
      </c>
      <c r="O285" s="6">
        <f t="shared" ca="1" si="16"/>
        <v>2.3703889882354293E-2</v>
      </c>
      <c r="P285" s="6">
        <f t="shared" ca="1" si="16"/>
        <v>0</v>
      </c>
      <c r="Q285" s="6">
        <f t="shared" ca="1" si="16"/>
        <v>2.9697118757544959E-2</v>
      </c>
      <c r="R285" s="6">
        <f t="shared" ca="1" si="16"/>
        <v>2.1562089600092475E-2</v>
      </c>
      <c r="S285" s="6">
        <f t="shared" ca="1" si="16"/>
        <v>-3.6103240683692792E-2</v>
      </c>
      <c r="T285" s="6">
        <f t="shared" ca="1" si="16"/>
        <v>3.6321018690041187E-2</v>
      </c>
      <c r="U285" s="6">
        <f t="shared" ca="1" si="16"/>
        <v>7.8329382211868911E-3</v>
      </c>
      <c r="V285" s="6">
        <f t="shared" ca="1" si="16"/>
        <v>-3.1846103044816193E-2</v>
      </c>
      <c r="W285" s="6">
        <f t="shared" ca="1" si="16"/>
        <v>0.10335113916192547</v>
      </c>
      <c r="X285" s="6">
        <f t="shared" ca="1" si="16"/>
        <v>0.10335113916192547</v>
      </c>
      <c r="Y285" s="6">
        <f t="shared" ca="1" si="16"/>
        <v>2.0831791427340818E-2</v>
      </c>
    </row>
    <row r="286" spans="2:25">
      <c r="B286">
        <f t="shared" si="17"/>
        <v>2011</v>
      </c>
      <c r="C286" s="2">
        <v>40877</v>
      </c>
      <c r="D286" s="6">
        <f t="shared" si="18"/>
        <v>-1.6287461402463357E-2</v>
      </c>
      <c r="E286" s="6">
        <f t="shared" si="16"/>
        <v>8.1348393268641267E-2</v>
      </c>
      <c r="F286" s="6">
        <f t="shared" si="16"/>
        <v>0</v>
      </c>
      <c r="G286" s="6">
        <f t="shared" si="16"/>
        <v>1.3450704941846728E-2</v>
      </c>
      <c r="H286" s="6">
        <f t="shared" si="16"/>
        <v>-1.3720937133089011E-2</v>
      </c>
      <c r="I286" s="6">
        <f t="shared" ca="1" si="16"/>
        <v>-7.585453004510659E-3</v>
      </c>
      <c r="J286" s="6">
        <f t="shared" ca="1" si="16"/>
        <v>-2.4255296635821637E-3</v>
      </c>
      <c r="K286" s="6">
        <f t="shared" ca="1" si="16"/>
        <v>2.8358757041687796E-3</v>
      </c>
      <c r="L286" s="6">
        <f t="shared" ca="1" si="16"/>
        <v>1.5644710692406916E-2</v>
      </c>
      <c r="M286" s="6">
        <f t="shared" ca="1" si="16"/>
        <v>-5.1284776252029261E-3</v>
      </c>
      <c r="N286" s="6">
        <f t="shared" ca="1" si="16"/>
        <v>-6.2478112832310816E-3</v>
      </c>
      <c r="O286" s="6">
        <f t="shared" ref="E286:Y288" ca="1" si="19">LN(O144/O143)</f>
        <v>0</v>
      </c>
      <c r="P286" s="6">
        <f t="shared" ca="1" si="19"/>
        <v>0</v>
      </c>
      <c r="Q286" s="6">
        <f t="shared" ca="1" si="19"/>
        <v>-7.6880201426729892E-6</v>
      </c>
      <c r="R286" s="6">
        <f t="shared" ca="1" si="19"/>
        <v>-4.2423016184682631E-2</v>
      </c>
      <c r="S286" s="6">
        <f t="shared" ca="1" si="19"/>
        <v>2.031734786268978E-2</v>
      </c>
      <c r="T286" s="6">
        <f t="shared" ca="1" si="19"/>
        <v>-9.2021426669895406E-2</v>
      </c>
      <c r="U286" s="6">
        <f t="shared" ca="1" si="19"/>
        <v>-2.2354645555804107E-2</v>
      </c>
      <c r="V286" s="6">
        <f t="shared" ca="1" si="19"/>
        <v>-3.5962886301948167E-2</v>
      </c>
      <c r="W286" s="6">
        <f t="shared" ca="1" si="19"/>
        <v>-9.4384927851115033E-2</v>
      </c>
      <c r="X286" s="6">
        <f t="shared" ca="1" si="19"/>
        <v>-9.4384927851115033E-2</v>
      </c>
      <c r="Y286" s="6">
        <f t="shared" ca="1" si="19"/>
        <v>-1.4351490092190156E-2</v>
      </c>
    </row>
    <row r="287" spans="2:25">
      <c r="B287">
        <f t="shared" si="17"/>
        <v>2011</v>
      </c>
      <c r="C287" s="2">
        <v>40908</v>
      </c>
      <c r="D287" s="6">
        <f t="shared" si="18"/>
        <v>-1.2421161687698148E-2</v>
      </c>
      <c r="E287" s="6">
        <f t="shared" si="19"/>
        <v>-3.2875532044875631E-3</v>
      </c>
      <c r="F287" s="6">
        <f t="shared" si="19"/>
        <v>0</v>
      </c>
      <c r="G287" s="6">
        <f t="shared" si="19"/>
        <v>3.7598320670522774E-2</v>
      </c>
      <c r="H287" s="6">
        <f t="shared" si="19"/>
        <v>-6.2830680768858858E-3</v>
      </c>
      <c r="I287" s="6">
        <f t="shared" ca="1" si="19"/>
        <v>-7.2517105587233729E-3</v>
      </c>
      <c r="J287" s="6">
        <f t="shared" ca="1" si="19"/>
        <v>0</v>
      </c>
      <c r="K287" s="6">
        <f t="shared" ca="1" si="19"/>
        <v>1.0213154456240433E-2</v>
      </c>
      <c r="L287" s="6">
        <f t="shared" ca="1" si="19"/>
        <v>0</v>
      </c>
      <c r="M287" s="6">
        <f t="shared" ca="1" si="19"/>
        <v>1.2486415505883938E-2</v>
      </c>
      <c r="N287" s="6">
        <f t="shared" ca="1" si="19"/>
        <v>0</v>
      </c>
      <c r="O287" s="6">
        <f t="shared" ca="1" si="19"/>
        <v>0</v>
      </c>
      <c r="P287" s="6">
        <f t="shared" ca="1" si="19"/>
        <v>0</v>
      </c>
      <c r="Q287" s="6">
        <f t="shared" ca="1" si="19"/>
        <v>-8.3765192035413303E-3</v>
      </c>
      <c r="R287" s="6">
        <f t="shared" ca="1" si="19"/>
        <v>-8.0975249432889453E-3</v>
      </c>
      <c r="S287" s="6">
        <f t="shared" ca="1" si="19"/>
        <v>0</v>
      </c>
      <c r="T287" s="6">
        <f t="shared" ca="1" si="19"/>
        <v>0</v>
      </c>
      <c r="U287" s="6">
        <f t="shared" ca="1" si="19"/>
        <v>-3.9973404326204007E-3</v>
      </c>
      <c r="V287" s="6">
        <f t="shared" ca="1" si="19"/>
        <v>1.7063198996645764E-2</v>
      </c>
      <c r="W287" s="6">
        <f t="shared" ca="1" si="19"/>
        <v>0</v>
      </c>
      <c r="X287" s="6">
        <f t="shared" ca="1" si="19"/>
        <v>0</v>
      </c>
      <c r="Y287" s="6">
        <f t="shared" ca="1" si="19"/>
        <v>-1.2679197516932073E-2</v>
      </c>
    </row>
    <row r="288" spans="2:25">
      <c r="B288">
        <f t="shared" si="17"/>
        <v>2012</v>
      </c>
      <c r="C288" s="2">
        <v>40939</v>
      </c>
      <c r="D288" s="6">
        <f t="shared" si="18"/>
        <v>0</v>
      </c>
      <c r="E288" s="6">
        <f t="shared" si="19"/>
        <v>4.2480610662391774E-3</v>
      </c>
      <c r="F288" s="6">
        <f t="shared" si="19"/>
        <v>0</v>
      </c>
      <c r="G288" s="6">
        <f t="shared" si="19"/>
        <v>0</v>
      </c>
      <c r="H288" s="6">
        <f t="shared" si="19"/>
        <v>1.2270725217123956E-2</v>
      </c>
      <c r="I288" s="6">
        <f t="shared" ca="1" si="19"/>
        <v>1.5994124741266966E-2</v>
      </c>
      <c r="J288" s="6">
        <f t="shared" ca="1" si="19"/>
        <v>8.4904943070375598E-3</v>
      </c>
      <c r="K288" s="6">
        <f t="shared" ca="1" si="19"/>
        <v>2.5598077044420353E-2</v>
      </c>
      <c r="L288" s="6">
        <f t="shared" ca="1" si="19"/>
        <v>-8.8186653375286833E-2</v>
      </c>
      <c r="M288" s="6">
        <f t="shared" ca="1" si="19"/>
        <v>0</v>
      </c>
      <c r="N288" s="6">
        <f t="shared" ca="1" si="19"/>
        <v>5.4153923977678757E-2</v>
      </c>
      <c r="O288" s="6">
        <f t="shared" ca="1" si="19"/>
        <v>0</v>
      </c>
      <c r="P288" s="6">
        <f t="shared" ca="1" si="19"/>
        <v>0</v>
      </c>
      <c r="Q288" s="6">
        <f t="shared" ca="1" si="19"/>
        <v>0</v>
      </c>
      <c r="R288" s="6">
        <f t="shared" ca="1" si="19"/>
        <v>0</v>
      </c>
      <c r="S288" s="6">
        <f t="shared" ca="1" si="19"/>
        <v>-0.12124892629487492</v>
      </c>
      <c r="T288" s="6">
        <f t="shared" ca="1" si="19"/>
        <v>0</v>
      </c>
      <c r="U288" s="6">
        <f t="shared" ca="1" si="19"/>
        <v>2.8949390046109923E-2</v>
      </c>
      <c r="V288" s="6">
        <f t="shared" ca="1" si="19"/>
        <v>0</v>
      </c>
      <c r="W288" s="6">
        <f t="shared" ca="1" si="19"/>
        <v>0</v>
      </c>
      <c r="X288" s="6">
        <f t="shared" ca="1" si="19"/>
        <v>0</v>
      </c>
      <c r="Y288" s="6">
        <f t="shared" ca="1" si="19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Y288"/>
  <sheetViews>
    <sheetView topLeftCell="A251" workbookViewId="0">
      <selection activeCell="I108" sqref="I108:I113"/>
    </sheetView>
  </sheetViews>
  <sheetFormatPr defaultRowHeight="15"/>
  <cols>
    <col min="3" max="3" width="9.85546875" bestFit="1" customWidth="1"/>
    <col min="4" max="6" width="8" bestFit="1" customWidth="1"/>
    <col min="7" max="7" width="11.42578125" bestFit="1" customWidth="1"/>
    <col min="8" max="8" width="7" bestFit="1" customWidth="1"/>
    <col min="9" max="9" width="10.7109375" bestFit="1" customWidth="1"/>
    <col min="10" max="10" width="8" bestFit="1" customWidth="1"/>
    <col min="11" max="11" width="10.42578125" bestFit="1" customWidth="1"/>
    <col min="12" max="12" width="9" bestFit="1" customWidth="1"/>
    <col min="13" max="13" width="8.28515625" bestFit="1" customWidth="1"/>
    <col min="14" max="19" width="8" bestFit="1" customWidth="1"/>
    <col min="20" max="20" width="8.42578125" bestFit="1" customWidth="1"/>
    <col min="21" max="21" width="6" bestFit="1" customWidth="1"/>
    <col min="22" max="22" width="8.42578125" bestFit="1" customWidth="1"/>
    <col min="23" max="25" width="8" bestFit="1" customWidth="1"/>
  </cols>
  <sheetData>
    <row r="7" spans="3:25">
      <c r="C7">
        <v>1</v>
      </c>
      <c r="D7">
        <v>2</v>
      </c>
      <c r="E7">
        <v>3</v>
      </c>
      <c r="F7">
        <v>4</v>
      </c>
      <c r="G7">
        <v>5</v>
      </c>
      <c r="H7">
        <v>6</v>
      </c>
      <c r="I7">
        <v>7</v>
      </c>
      <c r="J7">
        <v>8</v>
      </c>
      <c r="K7">
        <v>9</v>
      </c>
      <c r="L7">
        <v>10</v>
      </c>
      <c r="M7">
        <v>13</v>
      </c>
      <c r="N7">
        <v>15</v>
      </c>
      <c r="O7">
        <v>16</v>
      </c>
      <c r="P7">
        <v>17</v>
      </c>
      <c r="Q7">
        <v>18</v>
      </c>
      <c r="R7">
        <v>19</v>
      </c>
      <c r="S7">
        <v>20</v>
      </c>
      <c r="T7">
        <v>22</v>
      </c>
      <c r="U7">
        <v>23</v>
      </c>
      <c r="V7">
        <v>24</v>
      </c>
      <c r="W7">
        <v>25</v>
      </c>
      <c r="X7">
        <v>26</v>
      </c>
      <c r="Y7">
        <v>27</v>
      </c>
    </row>
    <row r="8" spans="3:25">
      <c r="C8" t="s">
        <v>15</v>
      </c>
      <c r="D8" t="s">
        <v>118</v>
      </c>
      <c r="E8" t="s">
        <v>119</v>
      </c>
      <c r="F8" t="s">
        <v>120</v>
      </c>
      <c r="G8" t="s">
        <v>105</v>
      </c>
      <c r="H8" t="s">
        <v>121</v>
      </c>
      <c r="I8" t="s">
        <v>122</v>
      </c>
      <c r="J8" t="s">
        <v>123</v>
      </c>
      <c r="K8" t="s">
        <v>124</v>
      </c>
      <c r="L8" t="s">
        <v>125</v>
      </c>
      <c r="M8" t="s">
        <v>107</v>
      </c>
      <c r="N8" t="s">
        <v>126</v>
      </c>
      <c r="O8" t="s">
        <v>108</v>
      </c>
      <c r="P8" t="s">
        <v>109</v>
      </c>
      <c r="Q8" t="s">
        <v>110</v>
      </c>
      <c r="R8" t="s">
        <v>127</v>
      </c>
      <c r="S8" t="s">
        <v>128</v>
      </c>
      <c r="T8" t="s">
        <v>129</v>
      </c>
      <c r="U8" t="s">
        <v>130</v>
      </c>
      <c r="V8" t="s">
        <v>131</v>
      </c>
      <c r="W8" t="s">
        <v>132</v>
      </c>
      <c r="X8" t="s">
        <v>133</v>
      </c>
      <c r="Y8" t="s">
        <v>134</v>
      </c>
    </row>
    <row r="9" spans="3:25">
      <c r="C9" s="2">
        <v>36769</v>
      </c>
      <c r="D9">
        <f>IFERROR(VLOOKUP(C9,CurrencyData!$A$9:$B$228,2,0),IF(TYPE(#REF!)=1,#REF!,0))</f>
        <v>0.1208</v>
      </c>
      <c r="E9">
        <f>IFERROR(VLOOKUP(C9,CurrencyData!$D$9:$E$261,2,0),IF(TYPE(#REF!)=1,#REF!,0))</f>
        <v>9.1999999999999998E-3</v>
      </c>
      <c r="F9">
        <f>IFERROR(VLOOKUP(C9,CurrencyData!$G$9:$H$204,2,0),IF(TYPE(#REF!)=1,#REF!,0))</f>
        <v>3.5999999999999997E-2</v>
      </c>
      <c r="G9">
        <f>IFERROR(VLOOKUP(C9,CurrencyData!$J$9:$K$261,2,0),IF(TYPE(#REF!)=1,#REF!,0))</f>
        <v>0.2666</v>
      </c>
      <c r="H9">
        <f>IFERROR(VLOOKUP(C9,CurrencyData!$M$9:$N$228,2,0),IF(TYPE(#REF!)=1,#REF!,0))</f>
        <v>3.2099999999999997E-2</v>
      </c>
      <c r="I9">
        <f>IFERROR(VLOOKUP(C9,CurrencyData!$P$9:$Q$228,2,0),IF(TYPE(#REF!)=1,#REF!,0))</f>
        <v>8.9999999999999998E-4</v>
      </c>
      <c r="J9">
        <f>IFERROR(VLOOKUP(C9,CurrencyData!$S$9:$T$204,2,0),IF(TYPE(#REF!)=1,#REF!,0))</f>
        <v>0.55300000000000005</v>
      </c>
      <c r="K9">
        <f>IFERROR(VLOOKUP(C9,CurrencyData!$V$9:$W$261,2,0),IF(TYPE(#REF!)=1,#REF!,0))</f>
        <v>0.12820000000000001</v>
      </c>
      <c r="L9">
        <f>IFERROR(VLOOKUP(C9,CurrencyData!$Y$9:$Z$228,2,0),IF(TYPE(#REF!)=1,#REF!,0))</f>
        <v>2.1899999999999999E-2</v>
      </c>
      <c r="M9">
        <f>IFERROR(VLOOKUP(C9,CurrencyData!$AH$9:$AI$228,2,0),IF(TYPE(#REF!)=1,#REF!,0))</f>
        <v>2.4500000000000001E-2</v>
      </c>
      <c r="N9">
        <f>IFERROR(VLOOKUP(C9,CurrencyData!$AN$9:$AO$261,2,0),IF(TYPE(#REF!)=1,#REF!,0))</f>
        <v>0.1077</v>
      </c>
      <c r="O9">
        <f>IFERROR(VLOOKUP(C9,CurrencyData!$AQ$9:$AR$228,2,0),IF(TYPE(#REF!)=1,#REF!,0))</f>
        <v>1.2699999999999999E-2</v>
      </c>
      <c r="P9">
        <f>IFERROR(VLOOKUP(C9,CurrencyData!$AT$9:$AU$209,2,0),IF(TYPE(#REF!)=1,#REF!,0))</f>
        <v>2.0844</v>
      </c>
      <c r="Q9">
        <f>IFERROR(VLOOKUP(C9,CurrencyData!$AW$9:$AX$261,2,0),IF(TYPE(#REF!)=1,#REF!,0))</f>
        <v>0.26319999999999999</v>
      </c>
      <c r="R9">
        <f>IFERROR(VLOOKUP(C9,CurrencyData!$AZ$9:$BA$204,2,0),IF(TYPE(#REF!)=1,#REF!,0))</f>
        <v>0.22950000000000001</v>
      </c>
      <c r="S9">
        <f>IFERROR(VLOOKUP(C9,CurrencyData!$BC$9:$BD$228,2,0),IF(TYPE(#REF!)=1,#REF!,0))</f>
        <v>1.5486</v>
      </c>
      <c r="T9">
        <f>IFERROR(VLOOKUP(C9,CurrencyData!$BI$9:$BJ$261,2,0),IF(TYPE(#REF!)=1,#REF!,0))</f>
        <v>0.12139999999999999</v>
      </c>
      <c r="U9">
        <f>IFERROR(VLOOKUP(C9,CurrencyData!$BL$9:$BM$228,2,0),IF(TYPE(#REF!)=1,#REF!,0))</f>
        <v>0.2465</v>
      </c>
      <c r="V9">
        <f>IFERROR(VLOOKUP(C9,CurrencyData!$BO$9:$BP$209,2,0),IF(TYPE(#REF!)=1,#REF!,0))</f>
        <v>1.0004</v>
      </c>
      <c r="W9">
        <f>IFERROR(VLOOKUP(C9,CurrencyData!$BR$9:$BS$261,2,0),IF(TYPE(#REF!)=1,#REF!,0))</f>
        <v>0.1118</v>
      </c>
      <c r="X9">
        <f>IFERROR(VLOOKUP(C9,CurrencyData!$BU$9:$BV$261,2,0),IF(TYPE(#REF!)=1,#REF!,0))</f>
        <v>0.67410000000000003</v>
      </c>
      <c r="Y9">
        <f>IFERROR(VLOOKUP(C9,CurrencyData!$BX$9:$BY$261,2,0),IF(TYPE(#REF!)=1,#REF!,0))</f>
        <v>1.4907999999999999</v>
      </c>
    </row>
    <row r="10" spans="3:25">
      <c r="C10" s="2">
        <v>36799</v>
      </c>
      <c r="D10">
        <f>IFERROR(VLOOKUP(C10,CurrencyData!$A$9:$B$228,2,0),IF(TYPE(D9)=1,D9,0))</f>
        <v>0.1208</v>
      </c>
      <c r="E10">
        <f>IFERROR(VLOOKUP(C10,CurrencyData!$D$9:$E$261,2,0),IF(TYPE(E9)=1,E9,0))</f>
        <v>9.4000000000000004E-3</v>
      </c>
      <c r="F10">
        <f>IFERROR(VLOOKUP(C10,CurrencyData!$G$9:$H$204,2,0),IF(TYPE(F9)=1,F9,0))</f>
        <v>3.5900000000000001E-2</v>
      </c>
      <c r="G10">
        <f>IFERROR(VLOOKUP(C10,CurrencyData!$J$9:$K$261,2,0),IF(TYPE(G9)=1,G9,0))</f>
        <v>0.2666</v>
      </c>
      <c r="H10">
        <f>IFERROR(VLOOKUP(C10,CurrencyData!$M$9:$N$228,2,0),IF(TYPE(H9)=1,H9,0))</f>
        <v>3.2099999999999997E-2</v>
      </c>
      <c r="I10">
        <f>IFERROR(VLOOKUP(C10,CurrencyData!$P$9:$Q$228,2,0),IF(TYPE(I9)=1,I9,0))</f>
        <v>8.9999999999999998E-4</v>
      </c>
      <c r="J10">
        <f>IFERROR(VLOOKUP(C10,CurrencyData!$S$9:$T$204,2,0),IF(TYPE(J9)=1,J9,0))</f>
        <v>0.54459999999999997</v>
      </c>
      <c r="K10">
        <f>IFERROR(VLOOKUP(C10,CurrencyData!$V$9:$W$261,2,0),IF(TYPE(K9)=1,K9,0))</f>
        <v>0.12820000000000001</v>
      </c>
      <c r="L10">
        <f>IFERROR(VLOOKUP(C10,CurrencyData!$Y$9:$Z$228,2,0),IF(TYPE(L9)=1,L9,0))</f>
        <v>2.18E-2</v>
      </c>
      <c r="M10">
        <f>IFERROR(VLOOKUP(C10,CurrencyData!$AH$9:$AI$228,2,0),IF(TYPE(M9)=1,M9,0))</f>
        <v>2.3900000000000001E-2</v>
      </c>
      <c r="N10">
        <f>IFERROR(VLOOKUP(C10,CurrencyData!$AN$9:$AO$261,2,0),IF(TYPE(N9)=1,N9,0))</f>
        <v>0.107</v>
      </c>
      <c r="O10">
        <f>IFERROR(VLOOKUP(C10,CurrencyData!$AQ$9:$AR$228,2,0),IF(TYPE(O9)=1,O9,0))</f>
        <v>1.24E-2</v>
      </c>
      <c r="P10">
        <f>IFERROR(VLOOKUP(C10,CurrencyData!$AT$9:$AU$209,2,0),IF(TYPE(P9)=1,P9,0))</f>
        <v>1.8525</v>
      </c>
      <c r="Q10">
        <f>IFERROR(VLOOKUP(C10,CurrencyData!$AW$9:$AX$261,2,0),IF(TYPE(Q9)=1,Q9,0))</f>
        <v>0.26319999999999999</v>
      </c>
      <c r="R10">
        <f>IFERROR(VLOOKUP(C10,CurrencyData!$AZ$9:$BA$204,2,0),IF(TYPE(R9)=1,R9,0))</f>
        <v>0.22320000000000001</v>
      </c>
      <c r="S10">
        <f>IFERROR(VLOOKUP(C10,CurrencyData!$BC$9:$BD$228,2,0),IF(TYPE(S9)=1,S9,0))</f>
        <v>1.5063</v>
      </c>
      <c r="T10">
        <f>IFERROR(VLOOKUP(C10,CurrencyData!$BI$9:$BJ$261,2,0),IF(TYPE(T9)=1,T9,0))</f>
        <v>0.1169</v>
      </c>
      <c r="U10">
        <f>IFERROR(VLOOKUP(C10,CurrencyData!$BL$9:$BM$228,2,0),IF(TYPE(U9)=1,U9,0))</f>
        <v>0.24729999999999999</v>
      </c>
      <c r="V10">
        <f>IFERROR(VLOOKUP(C10,CurrencyData!$BO$9:$BP$209,2,0),IF(TYPE(V9)=1,V9,0))</f>
        <v>1.0004</v>
      </c>
      <c r="W10">
        <f>IFERROR(VLOOKUP(C10,CurrencyData!$BR$9:$BS$261,2,0),IF(TYPE(W9)=1,W9,0))</f>
        <v>0.1085</v>
      </c>
      <c r="X10">
        <f>IFERROR(VLOOKUP(C10,CurrencyData!$BU$9:$BV$261,2,0),IF(TYPE(X9)=1,X9,0))</f>
        <v>0.67410000000000003</v>
      </c>
      <c r="Y10">
        <f>IFERROR(VLOOKUP(C10,CurrencyData!$BX$9:$BY$261,2,0),IF(TYPE(Y9)=1,Y9,0))</f>
        <v>1.4340999999999999</v>
      </c>
    </row>
    <row r="11" spans="3:25">
      <c r="C11" s="2">
        <v>36830</v>
      </c>
      <c r="D11">
        <f>IFERROR(VLOOKUP(C11,CurrencyData!$A$9:$B$228,2,0),IF(TYPE(D10)=1,D10,0))</f>
        <v>0.1208</v>
      </c>
      <c r="E11">
        <f>IFERROR(VLOOKUP(C11,CurrencyData!$D$9:$E$261,2,0),IF(TYPE(E10)=1,E10,0))</f>
        <v>9.1999999999999998E-3</v>
      </c>
      <c r="F11">
        <f>IFERROR(VLOOKUP(C11,CurrencyData!$G$9:$H$204,2,0),IF(TYPE(F10)=1,F10,0))</f>
        <v>3.5900000000000001E-2</v>
      </c>
      <c r="G11">
        <f>IFERROR(VLOOKUP(C11,CurrencyData!$J$9:$K$261,2,0),IF(TYPE(G10)=1,G10,0))</f>
        <v>0.2666</v>
      </c>
      <c r="H11">
        <f>IFERROR(VLOOKUP(C11,CurrencyData!$M$9:$N$228,2,0),IF(TYPE(H10)=1,H10,0))</f>
        <v>3.15E-2</v>
      </c>
      <c r="I11">
        <f>IFERROR(VLOOKUP(C11,CurrencyData!$P$9:$Q$228,2,0),IF(TYPE(I10)=1,I10,0))</f>
        <v>8.9999999999999998E-4</v>
      </c>
      <c r="J11">
        <f>IFERROR(VLOOKUP(C11,CurrencyData!$S$9:$T$204,2,0),IF(TYPE(J10)=1,J10,0))</f>
        <v>0.53269999999999995</v>
      </c>
      <c r="K11">
        <f>IFERROR(VLOOKUP(C11,CurrencyData!$V$9:$W$261,2,0),IF(TYPE(K10)=1,K10,0))</f>
        <v>0.12820000000000001</v>
      </c>
      <c r="L11">
        <f>IFERROR(VLOOKUP(C11,CurrencyData!$Y$9:$Z$228,2,0),IF(TYPE(L10)=1,L10,0))</f>
        <v>2.1600000000000001E-2</v>
      </c>
      <c r="M11">
        <f>IFERROR(VLOOKUP(C11,CurrencyData!$AH$9:$AI$228,2,0),IF(TYPE(M10)=1,M10,0))</f>
        <v>2.3099999999999999E-2</v>
      </c>
      <c r="N11">
        <f>IFERROR(VLOOKUP(C11,CurrencyData!$AN$9:$AO$261,2,0),IF(TYPE(N10)=1,N10,0))</f>
        <v>0.10489999999999999</v>
      </c>
      <c r="O11">
        <f>IFERROR(VLOOKUP(C11,CurrencyData!$AQ$9:$AR$228,2,0),IF(TYPE(O10)=1,O10,0))</f>
        <v>1.23E-2</v>
      </c>
      <c r="P11">
        <f>IFERROR(VLOOKUP(C11,CurrencyData!$AT$9:$AU$209,2,0),IF(TYPE(P10)=1,P10,0))</f>
        <v>1.8335999999999999</v>
      </c>
      <c r="Q11">
        <f>IFERROR(VLOOKUP(C11,CurrencyData!$AW$9:$AX$261,2,0),IF(TYPE(Q10)=1,Q10,0))</f>
        <v>0.26319999999999999</v>
      </c>
      <c r="R11">
        <f>IFERROR(VLOOKUP(C11,CurrencyData!$AZ$9:$BA$204,2,0),IF(TYPE(R10)=1,R10,0))</f>
        <v>0.2155</v>
      </c>
      <c r="S11">
        <f>IFERROR(VLOOKUP(C11,CurrencyData!$BC$9:$BD$228,2,0),IF(TYPE(S10)=1,S10,0))</f>
        <v>1.4770000000000001</v>
      </c>
      <c r="T11">
        <f>IFERROR(VLOOKUP(C11,CurrencyData!$BI$9:$BJ$261,2,0),IF(TYPE(T10)=1,T10,0))</f>
        <v>0.1148</v>
      </c>
      <c r="U11">
        <f>IFERROR(VLOOKUP(C11,CurrencyData!$BL$9:$BM$228,2,0),IF(TYPE(U10)=1,U10,0))</f>
        <v>0.24390000000000001</v>
      </c>
      <c r="V11">
        <f>IFERROR(VLOOKUP(C11,CurrencyData!$BO$9:$BP$209,2,0),IF(TYPE(V10)=1,V10,0))</f>
        <v>1.0004</v>
      </c>
      <c r="W11">
        <f>IFERROR(VLOOKUP(C11,CurrencyData!$BR$9:$BS$261,2,0),IF(TYPE(W10)=1,W10,0))</f>
        <v>0.1069</v>
      </c>
      <c r="X11">
        <f>IFERROR(VLOOKUP(C11,CurrencyData!$BU$9:$BV$261,2,0),IF(TYPE(X10)=1,X10,0))</f>
        <v>0.66149999999999998</v>
      </c>
      <c r="Y11">
        <f>IFERROR(VLOOKUP(C11,CurrencyData!$BX$9:$BY$261,2,0),IF(TYPE(Y10)=1,Y10,0))</f>
        <v>1.4527000000000001</v>
      </c>
    </row>
    <row r="12" spans="3:25">
      <c r="C12" s="2">
        <v>36860</v>
      </c>
      <c r="D12">
        <f>IFERROR(VLOOKUP(C12,CurrencyData!$A$9:$B$228,2,0),IF(TYPE(D11)=1,D11,0))</f>
        <v>0.1208</v>
      </c>
      <c r="E12">
        <f>IFERROR(VLOOKUP(C12,CurrencyData!$D$9:$E$261,2,0),IF(TYPE(E11)=1,E11,0))</f>
        <v>9.1999999999999998E-3</v>
      </c>
      <c r="F12">
        <f>IFERROR(VLOOKUP(C12,CurrencyData!$G$9:$H$204,2,0),IF(TYPE(F11)=1,F11,0))</f>
        <v>3.5900000000000001E-2</v>
      </c>
      <c r="G12">
        <f>IFERROR(VLOOKUP(C12,CurrencyData!$J$9:$K$261,2,0),IF(TYPE(G11)=1,G11,0))</f>
        <v>0.2666</v>
      </c>
      <c r="H12">
        <f>IFERROR(VLOOKUP(C12,CurrencyData!$M$9:$N$228,2,0),IF(TYPE(H11)=1,H11,0))</f>
        <v>3.09E-2</v>
      </c>
      <c r="I12">
        <f>IFERROR(VLOOKUP(C12,CurrencyData!$P$9:$Q$228,2,0),IF(TYPE(I11)=1,I11,0))</f>
        <v>8.9999999999999998E-4</v>
      </c>
      <c r="J12">
        <f>IFERROR(VLOOKUP(C12,CurrencyData!$S$9:$T$204,2,0),IF(TYPE(J11)=1,J11,0))</f>
        <v>0.5131</v>
      </c>
      <c r="K12">
        <f>IFERROR(VLOOKUP(C12,CurrencyData!$V$9:$W$261,2,0),IF(TYPE(K11)=1,K11,0))</f>
        <v>0.12820000000000001</v>
      </c>
      <c r="L12">
        <f>IFERROR(VLOOKUP(C12,CurrencyData!$Y$9:$Z$228,2,0),IF(TYPE(L11)=1,L11,0))</f>
        <v>2.1399999999999999E-2</v>
      </c>
      <c r="M12">
        <f>IFERROR(VLOOKUP(C12,CurrencyData!$AH$9:$AI$228,2,0),IF(TYPE(M11)=1,M11,0))</f>
        <v>2.2800000000000001E-2</v>
      </c>
      <c r="N12">
        <f>IFERROR(VLOOKUP(C12,CurrencyData!$AN$9:$AO$261,2,0),IF(TYPE(N11)=1,N11,0))</f>
        <v>0.1051</v>
      </c>
      <c r="O12">
        <f>IFERROR(VLOOKUP(C12,CurrencyData!$AQ$9:$AR$228,2,0),IF(TYPE(O11)=1,O11,0))</f>
        <v>1.2500000000000001E-2</v>
      </c>
      <c r="P12">
        <f>IFERROR(VLOOKUP(C12,CurrencyData!$AT$9:$AU$209,2,0),IF(TYPE(P11)=1,P11,0))</f>
        <v>1.8084</v>
      </c>
      <c r="Q12">
        <f>IFERROR(VLOOKUP(C12,CurrencyData!$AW$9:$AX$261,2,0),IF(TYPE(Q11)=1,Q11,0))</f>
        <v>0.26319999999999999</v>
      </c>
      <c r="R12">
        <f>IFERROR(VLOOKUP(C12,CurrencyData!$AZ$9:$BA$204,2,0),IF(TYPE(R11)=1,R11,0))</f>
        <v>0.21909999999999999</v>
      </c>
      <c r="S12">
        <f>IFERROR(VLOOKUP(C12,CurrencyData!$BC$9:$BD$228,2,0),IF(TYPE(S11)=1,S11,0))</f>
        <v>1.4609000000000001</v>
      </c>
      <c r="T12">
        <f>IFERROR(VLOOKUP(C12,CurrencyData!$BI$9:$BJ$261,2,0),IF(TYPE(T11)=1,T11,0))</f>
        <v>0.11459999999999999</v>
      </c>
      <c r="U12">
        <f>IFERROR(VLOOKUP(C12,CurrencyData!$BL$9:$BM$228,2,0),IF(TYPE(U11)=1,U11,0))</f>
        <v>0.2429</v>
      </c>
      <c r="V12">
        <f>IFERROR(VLOOKUP(C12,CurrencyData!$BO$9:$BP$209,2,0),IF(TYPE(V11)=1,V11,0))</f>
        <v>1.0004999999999999</v>
      </c>
      <c r="W12">
        <f>IFERROR(VLOOKUP(C12,CurrencyData!$BR$9:$BS$261,2,0),IF(TYPE(W11)=1,W11,0))</f>
        <v>0.1069</v>
      </c>
      <c r="X12">
        <f>IFERROR(VLOOKUP(C12,CurrencyData!$BU$9:$BV$261,2,0),IF(TYPE(X11)=1,X11,0))</f>
        <v>0.64810000000000001</v>
      </c>
      <c r="Y12">
        <f>IFERROR(VLOOKUP(C12,CurrencyData!$BX$9:$BY$261,2,0),IF(TYPE(Y11)=1,Y11,0))</f>
        <v>1.4259999999999999</v>
      </c>
    </row>
    <row r="13" spans="3:25">
      <c r="C13" s="2">
        <v>36891</v>
      </c>
      <c r="D13">
        <f>IFERROR(VLOOKUP(C13,CurrencyData!$A$9:$B$228,2,0),IF(TYPE(D12)=1,D12,0))</f>
        <v>0.1208</v>
      </c>
      <c r="E13">
        <f>IFERROR(VLOOKUP(C13,CurrencyData!$D$9:$E$261,2,0),IF(TYPE(E12)=1,E12,0))</f>
        <v>8.8999999999999999E-3</v>
      </c>
      <c r="F13">
        <f>IFERROR(VLOOKUP(C13,CurrencyData!$G$9:$H$204,2,0),IF(TYPE(F12)=1,F12,0))</f>
        <v>3.5700000000000003E-2</v>
      </c>
      <c r="G13">
        <f>IFERROR(VLOOKUP(C13,CurrencyData!$J$9:$K$261,2,0),IF(TYPE(G12)=1,G12,0))</f>
        <v>0.2666</v>
      </c>
      <c r="H13">
        <f>IFERROR(VLOOKUP(C13,CurrencyData!$M$9:$N$228,2,0),IF(TYPE(H12)=1,H12,0))</f>
        <v>3.0200000000000001E-2</v>
      </c>
      <c r="I13">
        <f>IFERROR(VLOOKUP(C13,CurrencyData!$P$9:$Q$228,2,0),IF(TYPE(I12)=1,I12,0))</f>
        <v>8.0000000000000004E-4</v>
      </c>
      <c r="J13">
        <f>IFERROR(VLOOKUP(C13,CurrencyData!$S$9:$T$204,2,0),IF(TYPE(J12)=1,J12,0))</f>
        <v>0.50900000000000001</v>
      </c>
      <c r="K13">
        <f>IFERROR(VLOOKUP(C13,CurrencyData!$V$9:$W$261,2,0),IF(TYPE(K12)=1,K12,0))</f>
        <v>0.12820000000000001</v>
      </c>
      <c r="L13">
        <f>IFERROR(VLOOKUP(C13,CurrencyData!$Y$9:$Z$228,2,0),IF(TYPE(L12)=1,L12,0))</f>
        <v>2.1399999999999999E-2</v>
      </c>
      <c r="M13">
        <f>IFERROR(VLOOKUP(C13,CurrencyData!$AH$9:$AI$228,2,0),IF(TYPE(M12)=1,M12,0))</f>
        <v>2.3099999999999999E-2</v>
      </c>
      <c r="N13">
        <f>IFERROR(VLOOKUP(C13,CurrencyData!$AN$9:$AO$261,2,0),IF(TYPE(N12)=1,N12,0))</f>
        <v>0.10539999999999999</v>
      </c>
      <c r="O13">
        <f>IFERROR(VLOOKUP(C13,CurrencyData!$AQ$9:$AR$228,2,0),IF(TYPE(O12)=1,O12,0))</f>
        <v>1.29E-2</v>
      </c>
      <c r="P13">
        <f>IFERROR(VLOOKUP(C13,CurrencyData!$AT$9:$AU$209,2,0),IF(TYPE(P12)=1,P12,0))</f>
        <v>1.8176000000000001</v>
      </c>
      <c r="Q13">
        <f>IFERROR(VLOOKUP(C13,CurrencyData!$AW$9:$AX$261,2,0),IF(TYPE(Q12)=1,Q12,0))</f>
        <v>0.2631</v>
      </c>
      <c r="R13">
        <f>IFERROR(VLOOKUP(C13,CurrencyData!$AZ$9:$BA$204,2,0),IF(TYPE(R12)=1,R12,0))</f>
        <v>0.23169999999999999</v>
      </c>
      <c r="S13">
        <f>IFERROR(VLOOKUP(C13,CurrencyData!$BC$9:$BD$228,2,0),IF(TYPE(S12)=1,S12,0))</f>
        <v>1.4761</v>
      </c>
      <c r="T13">
        <f>IFERROR(VLOOKUP(C13,CurrencyData!$BI$9:$BJ$261,2,0),IF(TYPE(T12)=1,T12,0))</f>
        <v>0.1207</v>
      </c>
      <c r="U13">
        <f>IFERROR(VLOOKUP(C13,CurrencyData!$BL$9:$BM$228,2,0),IF(TYPE(U12)=1,U12,0))</f>
        <v>0.24479999999999999</v>
      </c>
      <c r="V13">
        <f>IFERROR(VLOOKUP(C13,CurrencyData!$BO$9:$BP$209,2,0),IF(TYPE(V12)=1,V12,0))</f>
        <v>1.0005999999999999</v>
      </c>
      <c r="W13">
        <f>IFERROR(VLOOKUP(C13,CurrencyData!$BR$9:$BS$261,2,0),IF(TYPE(W12)=1,W12,0))</f>
        <v>0.1106</v>
      </c>
      <c r="X13">
        <f>IFERROR(VLOOKUP(C13,CurrencyData!$BU$9:$BV$261,2,0),IF(TYPE(X12)=1,X12,0))</f>
        <v>0.65659999999999996</v>
      </c>
      <c r="Y13">
        <f>IFERROR(VLOOKUP(C13,CurrencyData!$BX$9:$BY$261,2,0),IF(TYPE(Y12)=1,Y12,0))</f>
        <v>1.4637</v>
      </c>
    </row>
    <row r="14" spans="3:25">
      <c r="C14" s="2">
        <v>36922</v>
      </c>
      <c r="D14">
        <f>IFERROR(VLOOKUP(C14,CurrencyData!$A$9:$B$228,2,0),IF(TYPE(D13)=1,D13,0))</f>
        <v>0.1208</v>
      </c>
      <c r="E14">
        <f>IFERROR(VLOOKUP(C14,CurrencyData!$D$9:$E$261,2,0),IF(TYPE(E13)=1,E13,0))</f>
        <v>8.6E-3</v>
      </c>
      <c r="F14">
        <f>IFERROR(VLOOKUP(C14,CurrencyData!$G$9:$H$204,2,0),IF(TYPE(F13)=1,F13,0))</f>
        <v>3.5200000000000002E-2</v>
      </c>
      <c r="G14">
        <f>IFERROR(VLOOKUP(C14,CurrencyData!$J$9:$K$261,2,0),IF(TYPE(G13)=1,G13,0))</f>
        <v>0.2666</v>
      </c>
      <c r="H14">
        <f>IFERROR(VLOOKUP(C14,CurrencyData!$M$9:$N$228,2,0),IF(TYPE(H13)=1,H13,0))</f>
        <v>3.0599999999999999E-2</v>
      </c>
      <c r="I14">
        <f>IFERROR(VLOOKUP(C14,CurrencyData!$P$9:$Q$228,2,0),IF(TYPE(I13)=1,I13,0))</f>
        <v>8.0000000000000004E-4</v>
      </c>
      <c r="J14">
        <f>IFERROR(VLOOKUP(C14,CurrencyData!$S$9:$T$204,2,0),IF(TYPE(J13)=1,J13,0))</f>
        <v>0.5111</v>
      </c>
      <c r="K14">
        <f>IFERROR(VLOOKUP(C14,CurrencyData!$V$9:$W$261,2,0),IF(TYPE(K13)=1,K13,0))</f>
        <v>0.12820000000000001</v>
      </c>
      <c r="L14">
        <f>IFERROR(VLOOKUP(C14,CurrencyData!$Y$9:$Z$228,2,0),IF(TYPE(L13)=1,L13,0))</f>
        <v>2.1499999999999998E-2</v>
      </c>
      <c r="M14">
        <f>IFERROR(VLOOKUP(C14,CurrencyData!$AH$9:$AI$228,2,0),IF(TYPE(M13)=1,M13,0))</f>
        <v>2.3099999999999999E-2</v>
      </c>
      <c r="N14">
        <f>IFERROR(VLOOKUP(C14,CurrencyData!$AN$9:$AO$261,2,0),IF(TYPE(N13)=1,N13,0))</f>
        <v>0.1024</v>
      </c>
      <c r="O14">
        <f>IFERROR(VLOOKUP(C14,CurrencyData!$AQ$9:$AR$228,2,0),IF(TYPE(O13)=1,O13,0))</f>
        <v>1.32E-2</v>
      </c>
      <c r="P14">
        <f>IFERROR(VLOOKUP(C14,CurrencyData!$AT$9:$AU$209,2,0),IF(TYPE(P13)=1,P13,0))</f>
        <v>1.8431999999999999</v>
      </c>
      <c r="Q14">
        <f>IFERROR(VLOOKUP(C14,CurrencyData!$AW$9:$AX$261,2,0),IF(TYPE(Q13)=1,Q13,0))</f>
        <v>0.2631</v>
      </c>
      <c r="R14">
        <f>IFERROR(VLOOKUP(C14,CurrencyData!$AZ$9:$BA$204,2,0),IF(TYPE(R13)=1,R13,0))</f>
        <v>0.24299999999999999</v>
      </c>
      <c r="S14">
        <f>IFERROR(VLOOKUP(C14,CurrencyData!$BC$9:$BD$228,2,0),IF(TYPE(S13)=1,S13,0))</f>
        <v>1.4896</v>
      </c>
      <c r="T14">
        <f>IFERROR(VLOOKUP(C14,CurrencyData!$BI$9:$BJ$261,2,0),IF(TYPE(T13)=1,T13,0))</f>
        <v>0.12590000000000001</v>
      </c>
      <c r="U14">
        <f>IFERROR(VLOOKUP(C14,CurrencyData!$BL$9:$BM$228,2,0),IF(TYPE(U13)=1,U13,0))</f>
        <v>0.2429</v>
      </c>
      <c r="V14">
        <f>IFERROR(VLOOKUP(C14,CurrencyData!$BO$9:$BP$209,2,0),IF(TYPE(V13)=1,V13,0))</f>
        <v>1.0004999999999999</v>
      </c>
      <c r="W14">
        <f>IFERROR(VLOOKUP(C14,CurrencyData!$BR$9:$BS$261,2,0),IF(TYPE(W13)=1,W13,0))</f>
        <v>0.114</v>
      </c>
      <c r="X14">
        <f>IFERROR(VLOOKUP(C14,CurrencyData!$BU$9:$BV$261,2,0),IF(TYPE(X13)=1,X13,0))</f>
        <v>0.66510000000000002</v>
      </c>
      <c r="Y14">
        <f>IFERROR(VLOOKUP(C14,CurrencyData!$BX$9:$BY$261,2,0),IF(TYPE(Y13)=1,Y13,0))</f>
        <v>1.4782999999999999</v>
      </c>
    </row>
    <row r="15" spans="3:25">
      <c r="C15" s="2">
        <v>36950</v>
      </c>
      <c r="D15">
        <f>IFERROR(VLOOKUP(C15,CurrencyData!$A$9:$B$228,2,0),IF(TYPE(D14)=1,D14,0))</f>
        <v>0.1208</v>
      </c>
      <c r="E15">
        <f>IFERROR(VLOOKUP(C15,CurrencyData!$D$9:$E$261,2,0),IF(TYPE(E14)=1,E14,0))</f>
        <v>8.6E-3</v>
      </c>
      <c r="F15">
        <f>IFERROR(VLOOKUP(C15,CurrencyData!$G$9:$H$204,2,0),IF(TYPE(F14)=1,F14,0))</f>
        <v>3.49E-2</v>
      </c>
      <c r="G15">
        <f>IFERROR(VLOOKUP(C15,CurrencyData!$J$9:$K$261,2,0),IF(TYPE(G14)=1,G14,0))</f>
        <v>0.2666</v>
      </c>
      <c r="H15">
        <f>IFERROR(VLOOKUP(C15,CurrencyData!$M$9:$N$228,2,0),IF(TYPE(H14)=1,H14,0))</f>
        <v>3.09E-2</v>
      </c>
      <c r="I15">
        <f>IFERROR(VLOOKUP(C15,CurrencyData!$P$9:$Q$228,2,0),IF(TYPE(I14)=1,I14,0))</f>
        <v>8.0000000000000004E-4</v>
      </c>
      <c r="J15">
        <f>IFERROR(VLOOKUP(C15,CurrencyData!$S$9:$T$204,2,0),IF(TYPE(J14)=1,J14,0))</f>
        <v>0.49890000000000001</v>
      </c>
      <c r="K15">
        <f>IFERROR(VLOOKUP(C15,CurrencyData!$V$9:$W$261,2,0),IF(TYPE(K14)=1,K14,0))</f>
        <v>0.12820000000000001</v>
      </c>
      <c r="L15">
        <f>IFERROR(VLOOKUP(C15,CurrencyData!$Y$9:$Z$228,2,0),IF(TYPE(L14)=1,L14,0))</f>
        <v>2.1499999999999998E-2</v>
      </c>
      <c r="M15">
        <f>IFERROR(VLOOKUP(C15,CurrencyData!$AH$9:$AI$228,2,0),IF(TYPE(M14)=1,M14,0))</f>
        <v>2.3400000000000001E-2</v>
      </c>
      <c r="N15">
        <f>IFERROR(VLOOKUP(C15,CurrencyData!$AN$9:$AO$261,2,0),IF(TYPE(N14)=1,N14,0))</f>
        <v>0.10290000000000001</v>
      </c>
      <c r="O15">
        <f>IFERROR(VLOOKUP(C15,CurrencyData!$AQ$9:$AR$228,2,0),IF(TYPE(O14)=1,O14,0))</f>
        <v>1.2999999999999999E-2</v>
      </c>
      <c r="P15">
        <f>IFERROR(VLOOKUP(C15,CurrencyData!$AT$9:$AU$209,2,0),IF(TYPE(P14)=1,P14,0))</f>
        <v>1.8488</v>
      </c>
      <c r="Q15">
        <f>IFERROR(VLOOKUP(C15,CurrencyData!$AW$9:$AX$261,2,0),IF(TYPE(Q14)=1,Q14,0))</f>
        <v>0.2631</v>
      </c>
      <c r="R15">
        <f>IFERROR(VLOOKUP(C15,CurrencyData!$AZ$9:$BA$204,2,0),IF(TYPE(R14)=1,R14,0))</f>
        <v>0.24460000000000001</v>
      </c>
      <c r="S15">
        <f>IFERROR(VLOOKUP(C15,CurrencyData!$BC$9:$BD$228,2,0),IF(TYPE(S14)=1,S14,0))</f>
        <v>1.4464999999999999</v>
      </c>
      <c r="T15">
        <f>IFERROR(VLOOKUP(C15,CurrencyData!$BI$9:$BJ$261,2,0),IF(TYPE(T14)=1,T14,0))</f>
        <v>0.1236</v>
      </c>
      <c r="U15">
        <f>IFERROR(VLOOKUP(C15,CurrencyData!$BL$9:$BM$228,2,0),IF(TYPE(U14)=1,U14,0))</f>
        <v>0.2422</v>
      </c>
      <c r="V15">
        <f>IFERROR(VLOOKUP(C15,CurrencyData!$BO$9:$BP$209,2,0),IF(TYPE(V14)=1,V14,0))</f>
        <v>1.0003</v>
      </c>
      <c r="W15">
        <f>IFERROR(VLOOKUP(C15,CurrencyData!$BR$9:$BS$261,2,0),IF(TYPE(W14)=1,W14,0))</f>
        <v>0.1124</v>
      </c>
      <c r="X15">
        <f>IFERROR(VLOOKUP(C15,CurrencyData!$BU$9:$BV$261,2,0),IF(TYPE(X14)=1,X14,0))</f>
        <v>0.6573</v>
      </c>
      <c r="Y15">
        <f>IFERROR(VLOOKUP(C15,CurrencyData!$BX$9:$BY$261,2,0),IF(TYPE(Y14)=1,Y14,0))</f>
        <v>1.4534</v>
      </c>
    </row>
    <row r="16" spans="3:25">
      <c r="C16" s="2">
        <v>36981</v>
      </c>
      <c r="D16">
        <f>IFERROR(VLOOKUP(C16,CurrencyData!$A$9:$B$228,2,0),IF(TYPE(D15)=1,D15,0))</f>
        <v>0.1208</v>
      </c>
      <c r="E16">
        <f>IFERROR(VLOOKUP(C16,CurrencyData!$D$9:$E$261,2,0),IF(TYPE(E15)=1,E15,0))</f>
        <v>8.2000000000000007E-3</v>
      </c>
      <c r="F16">
        <f>IFERROR(VLOOKUP(C16,CurrencyData!$G$9:$H$204,2,0),IF(TYPE(F15)=1,F15,0))</f>
        <v>3.4799999999999998E-2</v>
      </c>
      <c r="G16">
        <f>IFERROR(VLOOKUP(C16,CurrencyData!$J$9:$K$261,2,0),IF(TYPE(G15)=1,G15,0))</f>
        <v>0.2666</v>
      </c>
      <c r="H16">
        <f>IFERROR(VLOOKUP(C16,CurrencyData!$M$9:$N$228,2,0),IF(TYPE(H15)=1,H15,0))</f>
        <v>3.0700000000000002E-2</v>
      </c>
      <c r="I16">
        <f>IFERROR(VLOOKUP(C16,CurrencyData!$P$9:$Q$228,2,0),IF(TYPE(I15)=1,I15,0))</f>
        <v>8.0000000000000004E-4</v>
      </c>
      <c r="J16">
        <f>IFERROR(VLOOKUP(C16,CurrencyData!$S$9:$T$204,2,0),IF(TYPE(J15)=1,J15,0))</f>
        <v>0.47789999999999999</v>
      </c>
      <c r="K16">
        <f>IFERROR(VLOOKUP(C16,CurrencyData!$V$9:$W$261,2,0),IF(TYPE(K15)=1,K15,0))</f>
        <v>0.12820000000000001</v>
      </c>
      <c r="L16">
        <f>IFERROR(VLOOKUP(C16,CurrencyData!$Y$9:$Z$228,2,0),IF(TYPE(L15)=1,L15,0))</f>
        <v>2.1399999999999999E-2</v>
      </c>
      <c r="M16">
        <f>IFERROR(VLOOKUP(C16,CurrencyData!$AH$9:$AI$228,2,0),IF(TYPE(M15)=1,M15,0))</f>
        <v>2.2800000000000001E-2</v>
      </c>
      <c r="N16">
        <f>IFERROR(VLOOKUP(C16,CurrencyData!$AN$9:$AO$261,2,0),IF(TYPE(N15)=1,N15,0))</f>
        <v>0.1042</v>
      </c>
      <c r="O16">
        <f>IFERROR(VLOOKUP(C16,CurrencyData!$AQ$9:$AR$228,2,0),IF(TYPE(O15)=1,O15,0))</f>
        <v>1.29E-2</v>
      </c>
      <c r="P16">
        <f>IFERROR(VLOOKUP(C16,CurrencyData!$AT$9:$AU$209,2,0),IF(TYPE(P15)=1,P15,0))</f>
        <v>1.8278000000000001</v>
      </c>
      <c r="Q16">
        <f>IFERROR(VLOOKUP(C16,CurrencyData!$AW$9:$AX$261,2,0),IF(TYPE(Q15)=1,Q15,0))</f>
        <v>0.26319999999999999</v>
      </c>
      <c r="R16">
        <f>IFERROR(VLOOKUP(C16,CurrencyData!$AZ$9:$BA$204,2,0),IF(TYPE(R15)=1,R15,0))</f>
        <v>0.24610000000000001</v>
      </c>
      <c r="S16">
        <f>IFERROR(VLOOKUP(C16,CurrencyData!$BC$9:$BD$228,2,0),IF(TYPE(S15)=1,S15,0))</f>
        <v>1.0139</v>
      </c>
      <c r="T16">
        <f>IFERROR(VLOOKUP(C16,CurrencyData!$BI$9:$BJ$261,2,0),IF(TYPE(T15)=1,T15,0))</f>
        <v>0.12189999999999999</v>
      </c>
      <c r="U16">
        <f>IFERROR(VLOOKUP(C16,CurrencyData!$BL$9:$BM$228,2,0),IF(TYPE(U15)=1,U15,0))</f>
        <v>0.24</v>
      </c>
      <c r="V16">
        <f>IFERROR(VLOOKUP(C16,CurrencyData!$BO$9:$BP$209,2,0),IF(TYPE(V15)=1,V15,0))</f>
        <v>1.0002</v>
      </c>
      <c r="W16">
        <f>IFERROR(VLOOKUP(C16,CurrencyData!$BR$9:$BS$261,2,0),IF(TYPE(W15)=1,W15,0))</f>
        <v>0.1115</v>
      </c>
      <c r="X16">
        <f>IFERROR(VLOOKUP(C16,CurrencyData!$BU$9:$BV$261,2,0),IF(TYPE(X15)=1,X15,0))</f>
        <v>0.64200000000000002</v>
      </c>
      <c r="Y16">
        <f>IFERROR(VLOOKUP(C16,CurrencyData!$BX$9:$BY$261,2,0),IF(TYPE(Y15)=1,Y15,0))</f>
        <v>1.4453</v>
      </c>
    </row>
    <row r="17" spans="3:25">
      <c r="C17" s="2">
        <v>37011</v>
      </c>
      <c r="D17">
        <f>IFERROR(VLOOKUP(C17,CurrencyData!$A$9:$B$228,2,0),IF(TYPE(D16)=1,D16,0))</f>
        <v>0.1208</v>
      </c>
      <c r="E17">
        <f>IFERROR(VLOOKUP(C17,CurrencyData!$D$9:$E$261,2,0),IF(TYPE(E16)=1,E16,0))</f>
        <v>8.0999999999999996E-3</v>
      </c>
      <c r="F17">
        <f>IFERROR(VLOOKUP(C17,CurrencyData!$G$9:$H$204,2,0),IF(TYPE(F16)=1,F16,0))</f>
        <v>3.4599999999999999E-2</v>
      </c>
      <c r="G17">
        <f>IFERROR(VLOOKUP(C17,CurrencyData!$J$9:$K$261,2,0),IF(TYPE(G16)=1,G16,0))</f>
        <v>0.2666</v>
      </c>
      <c r="H17">
        <f>IFERROR(VLOOKUP(C17,CurrencyData!$M$9:$N$228,2,0),IF(TYPE(H16)=1,H16,0))</f>
        <v>3.04E-2</v>
      </c>
      <c r="I17">
        <f>IFERROR(VLOOKUP(C17,CurrencyData!$P$9:$Q$228,2,0),IF(TYPE(I16)=1,I16,0))</f>
        <v>8.0000000000000004E-4</v>
      </c>
      <c r="J17">
        <f>IFERROR(VLOOKUP(C17,CurrencyData!$S$9:$T$204,2,0),IF(TYPE(J16)=1,J16,0))</f>
        <v>0.45619999999999999</v>
      </c>
      <c r="K17">
        <f>IFERROR(VLOOKUP(C17,CurrencyData!$V$9:$W$261,2,0),IF(TYPE(K16)=1,K16,0))</f>
        <v>0.12820000000000001</v>
      </c>
      <c r="L17">
        <f>IFERROR(VLOOKUP(C17,CurrencyData!$Y$9:$Z$228,2,0),IF(TYPE(L16)=1,L16,0))</f>
        <v>2.1399999999999999E-2</v>
      </c>
      <c r="M17">
        <f>IFERROR(VLOOKUP(C17,CurrencyData!$AH$9:$AI$228,2,0),IF(TYPE(M16)=1,M16,0))</f>
        <v>2.1999999999999999E-2</v>
      </c>
      <c r="N17">
        <f>IFERROR(VLOOKUP(C17,CurrencyData!$AN$9:$AO$261,2,0),IF(TYPE(N16)=1,N16,0))</f>
        <v>0.107</v>
      </c>
      <c r="O17">
        <f>IFERROR(VLOOKUP(C17,CurrencyData!$AQ$9:$AR$228,2,0),IF(TYPE(O16)=1,O16,0))</f>
        <v>1.2800000000000001E-2</v>
      </c>
      <c r="P17">
        <f>IFERROR(VLOOKUP(C17,CurrencyData!$AT$9:$AU$209,2,0),IF(TYPE(P16)=1,P16,0))</f>
        <v>1.7878000000000001</v>
      </c>
      <c r="Q17">
        <f>IFERROR(VLOOKUP(C17,CurrencyData!$AW$9:$AX$261,2,0),IF(TYPE(Q16)=1,Q16,0))</f>
        <v>0.26319999999999999</v>
      </c>
      <c r="R17">
        <f>IFERROR(VLOOKUP(C17,CurrencyData!$AZ$9:$BA$204,2,0),IF(TYPE(R16)=1,R16,0))</f>
        <v>0.2487</v>
      </c>
      <c r="S17">
        <f>IFERROR(VLOOKUP(C17,CurrencyData!$BC$9:$BD$228,2,0),IF(TYPE(S16)=1,S16,0))</f>
        <v>0.82830000000000004</v>
      </c>
      <c r="T17">
        <f>IFERROR(VLOOKUP(C17,CurrencyData!$BI$9:$BJ$261,2,0),IF(TYPE(T16)=1,T16,0))</f>
        <v>0.1196</v>
      </c>
      <c r="U17">
        <f>IFERROR(VLOOKUP(C17,CurrencyData!$BL$9:$BM$228,2,0),IF(TYPE(U16)=1,U16,0))</f>
        <v>0.23930000000000001</v>
      </c>
      <c r="V17">
        <f>IFERROR(VLOOKUP(C17,CurrencyData!$BO$9:$BP$209,2,0),IF(TYPE(V16)=1,V16,0))</f>
        <v>1.0005999999999999</v>
      </c>
      <c r="W17">
        <f>IFERROR(VLOOKUP(C17,CurrencyData!$BR$9:$BS$261,2,0),IF(TYPE(W16)=1,W16,0))</f>
        <v>0.11</v>
      </c>
      <c r="X17">
        <f>IFERROR(VLOOKUP(C17,CurrencyData!$BU$9:$BV$261,2,0),IF(TYPE(X16)=1,X16,0))</f>
        <v>0.64129999999999998</v>
      </c>
      <c r="Y17">
        <f>IFERROR(VLOOKUP(C17,CurrencyData!$BX$9:$BY$261,2,0),IF(TYPE(Y16)=1,Y16,0))</f>
        <v>1.4352</v>
      </c>
    </row>
    <row r="18" spans="3:25">
      <c r="C18" s="2">
        <v>37042</v>
      </c>
      <c r="D18">
        <f>IFERROR(VLOOKUP(C18,CurrencyData!$A$9:$B$228,2,0),IF(TYPE(D17)=1,D17,0))</f>
        <v>0.1208</v>
      </c>
      <c r="E18">
        <f>IFERROR(VLOOKUP(C18,CurrencyData!$D$9:$E$261,2,0),IF(TYPE(E17)=1,E17,0))</f>
        <v>8.2000000000000007E-3</v>
      </c>
      <c r="F18">
        <f>IFERROR(VLOOKUP(C18,CurrencyData!$G$9:$H$204,2,0),IF(TYPE(F17)=1,F17,0))</f>
        <v>3.44E-2</v>
      </c>
      <c r="G18">
        <f>IFERROR(VLOOKUP(C18,CurrencyData!$J$9:$K$261,2,0),IF(TYPE(G17)=1,G17,0))</f>
        <v>0.2666</v>
      </c>
      <c r="H18">
        <f>IFERROR(VLOOKUP(C18,CurrencyData!$M$9:$N$228,2,0),IF(TYPE(H17)=1,H17,0))</f>
        <v>3.0200000000000001E-2</v>
      </c>
      <c r="I18">
        <f>IFERROR(VLOOKUP(C18,CurrencyData!$P$9:$Q$228,2,0),IF(TYPE(I17)=1,I17,0))</f>
        <v>8.0000000000000004E-4</v>
      </c>
      <c r="J18">
        <f>IFERROR(VLOOKUP(C18,CurrencyData!$S$9:$T$204,2,0),IF(TYPE(J17)=1,J17,0))</f>
        <v>0.43730000000000002</v>
      </c>
      <c r="K18">
        <f>IFERROR(VLOOKUP(C18,CurrencyData!$V$9:$W$261,2,0),IF(TYPE(K17)=1,K17,0))</f>
        <v>0.12820000000000001</v>
      </c>
      <c r="L18">
        <f>IFERROR(VLOOKUP(C18,CurrencyData!$Y$9:$Z$228,2,0),IF(TYPE(L17)=1,L17,0))</f>
        <v>2.1299999999999999E-2</v>
      </c>
      <c r="M18">
        <f>IFERROR(VLOOKUP(C18,CurrencyData!$AH$9:$AI$228,2,0),IF(TYPE(M17)=1,M17,0))</f>
        <v>2.1899999999999999E-2</v>
      </c>
      <c r="N18">
        <f>IFERROR(VLOOKUP(C18,CurrencyData!$AN$9:$AO$261,2,0),IF(TYPE(N17)=1,N17,0))</f>
        <v>0.10920000000000001</v>
      </c>
      <c r="O18">
        <f>IFERROR(VLOOKUP(C18,CurrencyData!$AQ$9:$AR$228,2,0),IF(TYPE(O17)=1,O17,0))</f>
        <v>1.2500000000000001E-2</v>
      </c>
      <c r="P18">
        <f>IFERROR(VLOOKUP(C18,CurrencyData!$AT$9:$AU$209,2,0),IF(TYPE(P17)=1,P17,0))</f>
        <v>1.7864</v>
      </c>
      <c r="Q18">
        <f>IFERROR(VLOOKUP(C18,CurrencyData!$AW$9:$AX$261,2,0),IF(TYPE(Q17)=1,Q17,0))</f>
        <v>0.2631</v>
      </c>
      <c r="R18">
        <f>IFERROR(VLOOKUP(C18,CurrencyData!$AZ$9:$BA$204,2,0),IF(TYPE(R17)=1,R17,0))</f>
        <v>0.25090000000000001</v>
      </c>
      <c r="S18">
        <f>IFERROR(VLOOKUP(C18,CurrencyData!$BC$9:$BD$228,2,0),IF(TYPE(S17)=1,S17,0))</f>
        <v>0.87309999999999999</v>
      </c>
      <c r="T18">
        <f>IFERROR(VLOOKUP(C18,CurrencyData!$BI$9:$BJ$261,2,0),IF(TYPE(T17)=1,T17,0))</f>
        <v>0.11749999999999999</v>
      </c>
      <c r="U18">
        <f>IFERROR(VLOOKUP(C18,CurrencyData!$BL$9:$BM$228,2,0),IF(TYPE(U17)=1,U17,0))</f>
        <v>0.24110000000000001</v>
      </c>
      <c r="V18">
        <f>IFERROR(VLOOKUP(C18,CurrencyData!$BO$9:$BP$209,2,0),IF(TYPE(V17)=1,V17,0))</f>
        <v>1.0004</v>
      </c>
      <c r="W18">
        <f>IFERROR(VLOOKUP(C18,CurrencyData!$BR$9:$BS$261,2,0),IF(TYPE(W17)=1,W17,0))</f>
        <v>0.1096</v>
      </c>
      <c r="X18">
        <f>IFERROR(VLOOKUP(C18,CurrencyData!$BU$9:$BV$261,2,0),IF(TYPE(X17)=1,X17,0))</f>
        <v>0.64880000000000004</v>
      </c>
      <c r="Y18">
        <f>IFERROR(VLOOKUP(C18,CurrencyData!$BX$9:$BY$261,2,0),IF(TYPE(Y17)=1,Y17,0))</f>
        <v>1.4277</v>
      </c>
    </row>
    <row r="19" spans="3:25">
      <c r="C19" s="2">
        <v>37072</v>
      </c>
      <c r="D19">
        <f>IFERROR(VLOOKUP(C19,CurrencyData!$A$9:$B$228,2,0),IF(TYPE(D18)=1,D18,0))</f>
        <v>0.1208</v>
      </c>
      <c r="E19">
        <f>IFERROR(VLOOKUP(C19,CurrencyData!$D$9:$E$261,2,0),IF(TYPE(E18)=1,E18,0))</f>
        <v>8.2000000000000007E-3</v>
      </c>
      <c r="F19">
        <f>IFERROR(VLOOKUP(C19,CurrencyData!$G$9:$H$204,2,0),IF(TYPE(F18)=1,F18,0))</f>
        <v>3.4299999999999997E-2</v>
      </c>
      <c r="G19">
        <f>IFERROR(VLOOKUP(C19,CurrencyData!$J$9:$K$261,2,0),IF(TYPE(G18)=1,G18,0))</f>
        <v>0.2666</v>
      </c>
      <c r="H19">
        <f>IFERROR(VLOOKUP(C19,CurrencyData!$M$9:$N$228,2,0),IF(TYPE(H18)=1,H18,0))</f>
        <v>2.92E-2</v>
      </c>
      <c r="I19">
        <f>IFERROR(VLOOKUP(C19,CurrencyData!$P$9:$Q$228,2,0),IF(TYPE(I18)=1,I18,0))</f>
        <v>8.0000000000000004E-4</v>
      </c>
      <c r="J19">
        <f>IFERROR(VLOOKUP(C19,CurrencyData!$S$9:$T$204,2,0),IF(TYPE(J18)=1,J18,0))</f>
        <v>0.42109999999999997</v>
      </c>
      <c r="K19">
        <f>IFERROR(VLOOKUP(C19,CurrencyData!$V$9:$W$261,2,0),IF(TYPE(K18)=1,K18,0))</f>
        <v>0.12820000000000001</v>
      </c>
      <c r="L19">
        <f>IFERROR(VLOOKUP(C19,CurrencyData!$Y$9:$Z$228,2,0),IF(TYPE(L18)=1,L18,0))</f>
        <v>2.1299999999999999E-2</v>
      </c>
      <c r="M19">
        <f>IFERROR(VLOOKUP(C19,CurrencyData!$AH$9:$AI$228,2,0),IF(TYPE(M18)=1,M18,0))</f>
        <v>2.2100000000000002E-2</v>
      </c>
      <c r="N19">
        <f>IFERROR(VLOOKUP(C19,CurrencyData!$AN$9:$AO$261,2,0),IF(TYPE(N18)=1,N18,0))</f>
        <v>0.11</v>
      </c>
      <c r="O19">
        <f>IFERROR(VLOOKUP(C19,CurrencyData!$AQ$9:$AR$228,2,0),IF(TYPE(O18)=1,O18,0))</f>
        <v>1.23E-2</v>
      </c>
      <c r="P19">
        <f>IFERROR(VLOOKUP(C19,CurrencyData!$AT$9:$AU$209,2,0),IF(TYPE(P18)=1,P18,0))</f>
        <v>1.7774000000000001</v>
      </c>
      <c r="Q19">
        <f>IFERROR(VLOOKUP(C19,CurrencyData!$AW$9:$AX$261,2,0),IF(TYPE(Q18)=1,Q18,0))</f>
        <v>0.2631</v>
      </c>
      <c r="R19">
        <f>IFERROR(VLOOKUP(C19,CurrencyData!$AZ$9:$BA$204,2,0),IF(TYPE(R18)=1,R18,0))</f>
        <v>0.2515</v>
      </c>
      <c r="S19">
        <f>IFERROR(VLOOKUP(C19,CurrencyData!$BC$9:$BD$228,2,0),IF(TYPE(S18)=1,S18,0))</f>
        <v>0.81740000000000002</v>
      </c>
      <c r="T19">
        <f>IFERROR(VLOOKUP(C19,CurrencyData!$BI$9:$BJ$261,2,0),IF(TYPE(T18)=1,T18,0))</f>
        <v>0.1144</v>
      </c>
      <c r="U19">
        <f>IFERROR(VLOOKUP(C19,CurrencyData!$BL$9:$BM$228,2,0),IF(TYPE(U18)=1,U18,0))</f>
        <v>0.24010000000000001</v>
      </c>
      <c r="V19">
        <f>IFERROR(VLOOKUP(C19,CurrencyData!$BO$9:$BP$209,2,0),IF(TYPE(V18)=1,V18,0))</f>
        <v>1.0003</v>
      </c>
      <c r="W19">
        <f>IFERROR(VLOOKUP(C19,CurrencyData!$BR$9:$BS$261,2,0),IF(TYPE(W18)=1,W18,0))</f>
        <v>0.1075</v>
      </c>
      <c r="X19">
        <f>IFERROR(VLOOKUP(C19,CurrencyData!$BU$9:$BV$261,2,0),IF(TYPE(X18)=1,X18,0))</f>
        <v>0.65539999999999998</v>
      </c>
      <c r="Y19">
        <f>IFERROR(VLOOKUP(C19,CurrencyData!$BX$9:$BY$261,2,0),IF(TYPE(Y18)=1,Y18,0))</f>
        <v>1.4031</v>
      </c>
    </row>
    <row r="20" spans="3:25">
      <c r="C20" s="2">
        <v>37103</v>
      </c>
      <c r="D20">
        <f>IFERROR(VLOOKUP(C20,CurrencyData!$A$9:$B$228,2,0),IF(TYPE(D19)=1,D19,0))</f>
        <v>0.1208</v>
      </c>
      <c r="E20">
        <f>IFERROR(VLOOKUP(C20,CurrencyData!$D$9:$E$261,2,0),IF(TYPE(E19)=1,E19,0))</f>
        <v>8.0000000000000002E-3</v>
      </c>
      <c r="F20">
        <f>IFERROR(VLOOKUP(C20,CurrencyData!$G$9:$H$204,2,0),IF(TYPE(F19)=1,F19,0))</f>
        <v>3.4200000000000001E-2</v>
      </c>
      <c r="G20">
        <f>IFERROR(VLOOKUP(C20,CurrencyData!$J$9:$K$261,2,0),IF(TYPE(G19)=1,G19,0))</f>
        <v>0.2666</v>
      </c>
      <c r="H20">
        <f>IFERROR(VLOOKUP(C20,CurrencyData!$M$9:$N$228,2,0),IF(TYPE(H19)=1,H19,0))</f>
        <v>2.87E-2</v>
      </c>
      <c r="I20">
        <f>IFERROR(VLOOKUP(C20,CurrencyData!$P$9:$Q$228,2,0),IF(TYPE(I19)=1,I19,0))</f>
        <v>8.0000000000000004E-4</v>
      </c>
      <c r="J20">
        <f>IFERROR(VLOOKUP(C20,CurrencyData!$S$9:$T$204,2,0),IF(TYPE(J19)=1,J19,0))</f>
        <v>0.40660000000000002</v>
      </c>
      <c r="K20">
        <f>IFERROR(VLOOKUP(C20,CurrencyData!$V$9:$W$261,2,0),IF(TYPE(K19)=1,K19,0))</f>
        <v>0.12820000000000001</v>
      </c>
      <c r="L20">
        <f>IFERROR(VLOOKUP(C20,CurrencyData!$Y$9:$Z$228,2,0),IF(TYPE(L19)=1,L19,0))</f>
        <v>2.12E-2</v>
      </c>
      <c r="M20">
        <f>IFERROR(VLOOKUP(C20,CurrencyData!$AH$9:$AI$228,2,0),IF(TYPE(M19)=1,M19,0))</f>
        <v>2.1899999999999999E-2</v>
      </c>
      <c r="N20">
        <f>IFERROR(VLOOKUP(C20,CurrencyData!$AN$9:$AO$261,2,0),IF(TYPE(N19)=1,N19,0))</f>
        <v>0.109</v>
      </c>
      <c r="O20">
        <f>IFERROR(VLOOKUP(C20,CurrencyData!$AQ$9:$AR$228,2,0),IF(TYPE(O19)=1,O19,0))</f>
        <v>1.24E-2</v>
      </c>
      <c r="P20">
        <f>IFERROR(VLOOKUP(C20,CurrencyData!$AT$9:$AU$209,2,0),IF(TYPE(P19)=1,P19,0))</f>
        <v>1.7746</v>
      </c>
      <c r="Q20">
        <f>IFERROR(VLOOKUP(C20,CurrencyData!$AW$9:$AX$261,2,0),IF(TYPE(Q19)=1,Q19,0))</f>
        <v>0.2631</v>
      </c>
      <c r="R20">
        <f>IFERROR(VLOOKUP(C20,CurrencyData!$AZ$9:$BA$204,2,0),IF(TYPE(R19)=1,R19,0))</f>
        <v>0.23810000000000001</v>
      </c>
      <c r="S20">
        <f>IFERROR(VLOOKUP(C20,CurrencyData!$BC$9:$BD$228,2,0),IF(TYPE(S19)=1,S19,0))</f>
        <v>0.74560000000000004</v>
      </c>
      <c r="T20">
        <f>IFERROR(VLOOKUP(C20,CurrencyData!$BI$9:$BJ$261,2,0),IF(TYPE(T19)=1,T19,0))</f>
        <v>0.11559999999999999</v>
      </c>
      <c r="U20">
        <f>IFERROR(VLOOKUP(C20,CurrencyData!$BL$9:$BM$228,2,0),IF(TYPE(U19)=1,U19,0))</f>
        <v>0.23799999999999999</v>
      </c>
      <c r="V20">
        <f>IFERROR(VLOOKUP(C20,CurrencyData!$BO$9:$BP$209,2,0),IF(TYPE(V19)=1,V19,0))</f>
        <v>1.0005999999999999</v>
      </c>
      <c r="W20">
        <f>IFERROR(VLOOKUP(C20,CurrencyData!$BR$9:$BS$261,2,0),IF(TYPE(W19)=1,W19,0))</f>
        <v>0.1079</v>
      </c>
      <c r="X20">
        <f>IFERROR(VLOOKUP(C20,CurrencyData!$BU$9:$BV$261,2,0),IF(TYPE(X19)=1,X19,0))</f>
        <v>0.65369999999999995</v>
      </c>
      <c r="Y20">
        <f>IFERROR(VLOOKUP(C20,CurrencyData!$BX$9:$BY$261,2,0),IF(TYPE(Y19)=1,Y19,0))</f>
        <v>1.4153</v>
      </c>
    </row>
    <row r="21" spans="3:25">
      <c r="C21" s="2">
        <v>37134</v>
      </c>
      <c r="D21">
        <f>IFERROR(VLOOKUP(C21,CurrencyData!$A$9:$B$228,2,0),IF(TYPE(D20)=1,D20,0))</f>
        <v>0.1208</v>
      </c>
      <c r="E21">
        <f>IFERROR(VLOOKUP(C21,CurrencyData!$D$9:$E$261,2,0),IF(TYPE(E20)=1,E20,0))</f>
        <v>8.2000000000000007E-3</v>
      </c>
      <c r="F21">
        <f>IFERROR(VLOOKUP(C21,CurrencyData!$G$9:$H$204,2,0),IF(TYPE(F20)=1,F20,0))</f>
        <v>3.4099999999999998E-2</v>
      </c>
      <c r="G21">
        <f>IFERROR(VLOOKUP(C21,CurrencyData!$J$9:$K$261,2,0),IF(TYPE(G20)=1,G20,0))</f>
        <v>0.2666</v>
      </c>
      <c r="H21">
        <f>IFERROR(VLOOKUP(C21,CurrencyData!$M$9:$N$228,2,0),IF(TYPE(H20)=1,H20,0))</f>
        <v>2.8899999999999999E-2</v>
      </c>
      <c r="I21">
        <f>IFERROR(VLOOKUP(C21,CurrencyData!$P$9:$Q$228,2,0),IF(TYPE(I20)=1,I20,0))</f>
        <v>8.0000000000000004E-4</v>
      </c>
      <c r="J21">
        <f>IFERROR(VLOOKUP(C21,CurrencyData!$S$9:$T$204,2,0),IF(TYPE(J20)=1,J20,0))</f>
        <v>0.3987</v>
      </c>
      <c r="K21">
        <f>IFERROR(VLOOKUP(C21,CurrencyData!$V$9:$W$261,2,0),IF(TYPE(K20)=1,K20,0))</f>
        <v>0.12820000000000001</v>
      </c>
      <c r="L21">
        <f>IFERROR(VLOOKUP(C21,CurrencyData!$Y$9:$Z$228,2,0),IF(TYPE(L20)=1,L20,0))</f>
        <v>2.12E-2</v>
      </c>
      <c r="M21">
        <f>IFERROR(VLOOKUP(C21,CurrencyData!$AH$9:$AI$228,2,0),IF(TYPE(M20)=1,M20,0))</f>
        <v>2.2200000000000001E-2</v>
      </c>
      <c r="N21">
        <f>IFERROR(VLOOKUP(C21,CurrencyData!$AN$9:$AO$261,2,0),IF(TYPE(N20)=1,N20,0))</f>
        <v>0.1095</v>
      </c>
      <c r="O21">
        <f>IFERROR(VLOOKUP(C21,CurrencyData!$AQ$9:$AR$228,2,0),IF(TYPE(O20)=1,O20,0))</f>
        <v>1.2699999999999999E-2</v>
      </c>
      <c r="P21">
        <f>IFERROR(VLOOKUP(C21,CurrencyData!$AT$9:$AU$209,2,0),IF(TYPE(P20)=1,P20,0))</f>
        <v>1.5597000000000001</v>
      </c>
      <c r="Q21">
        <f>IFERROR(VLOOKUP(C21,CurrencyData!$AW$9:$AX$261,2,0),IF(TYPE(Q20)=1,Q20,0))</f>
        <v>0.2631</v>
      </c>
      <c r="R21">
        <f>IFERROR(VLOOKUP(C21,CurrencyData!$AZ$9:$BA$204,2,0),IF(TYPE(R20)=1,R20,0))</f>
        <v>0.23530000000000001</v>
      </c>
      <c r="S21">
        <f>IFERROR(VLOOKUP(C21,CurrencyData!$BC$9:$BD$228,2,0),IF(TYPE(S20)=1,S20,0))</f>
        <v>0.70989999999999998</v>
      </c>
      <c r="T21">
        <f>IFERROR(VLOOKUP(C21,CurrencyData!$BI$9:$BJ$261,2,0),IF(TYPE(T20)=1,T20,0))</f>
        <v>0.121</v>
      </c>
      <c r="U21">
        <f>IFERROR(VLOOKUP(C21,CurrencyData!$BL$9:$BM$228,2,0),IF(TYPE(U20)=1,U20,0))</f>
        <v>0.23599999999999999</v>
      </c>
      <c r="V21">
        <f>IFERROR(VLOOKUP(C21,CurrencyData!$BO$9:$BP$209,2,0),IF(TYPE(V20)=1,V20,0))</f>
        <v>1.0006999999999999</v>
      </c>
      <c r="W21">
        <f>IFERROR(VLOOKUP(C21,CurrencyData!$BR$9:$BS$261,2,0),IF(TYPE(W20)=1,W20,0))</f>
        <v>0.1118</v>
      </c>
      <c r="X21">
        <f>IFERROR(VLOOKUP(C21,CurrencyData!$BU$9:$BV$261,2,0),IF(TYPE(X20)=1,X20,0))</f>
        <v>0.64990000000000003</v>
      </c>
      <c r="Y21">
        <f>IFERROR(VLOOKUP(C21,CurrencyData!$BX$9:$BY$261,2,0),IF(TYPE(Y20)=1,Y20,0))</f>
        <v>1.4362999999999999</v>
      </c>
    </row>
    <row r="22" spans="3:25">
      <c r="C22" s="2">
        <v>37164</v>
      </c>
      <c r="D22">
        <f>IFERROR(VLOOKUP(C22,CurrencyData!$A$9:$B$228,2,0),IF(TYPE(D21)=1,D21,0))</f>
        <v>0.1208</v>
      </c>
      <c r="E22">
        <f>IFERROR(VLOOKUP(C22,CurrencyData!$D$9:$E$261,2,0),IF(TYPE(E21)=1,E21,0))</f>
        <v>8.3999999999999995E-3</v>
      </c>
      <c r="F22">
        <f>IFERROR(VLOOKUP(C22,CurrencyData!$G$9:$H$204,2,0),IF(TYPE(F21)=1,F21,0))</f>
        <v>3.4000000000000002E-2</v>
      </c>
      <c r="G22">
        <f>IFERROR(VLOOKUP(C22,CurrencyData!$J$9:$K$261,2,0),IF(TYPE(G21)=1,G21,0))</f>
        <v>0.2666</v>
      </c>
      <c r="H22">
        <f>IFERROR(VLOOKUP(C22,CurrencyData!$M$9:$N$228,2,0),IF(TYPE(H21)=1,H21,0))</f>
        <v>2.8400000000000002E-2</v>
      </c>
      <c r="I22">
        <f>IFERROR(VLOOKUP(C22,CurrencyData!$P$9:$Q$228,2,0),IF(TYPE(I21)=1,I21,0))</f>
        <v>8.0000000000000004E-4</v>
      </c>
      <c r="J22">
        <f>IFERROR(VLOOKUP(C22,CurrencyData!$S$9:$T$204,2,0),IF(TYPE(J21)=1,J21,0))</f>
        <v>0.37259999999999999</v>
      </c>
      <c r="K22">
        <f>IFERROR(VLOOKUP(C22,CurrencyData!$V$9:$W$261,2,0),IF(TYPE(K21)=1,K21,0))</f>
        <v>0.12820000000000001</v>
      </c>
      <c r="L22">
        <f>IFERROR(VLOOKUP(C22,CurrencyData!$Y$9:$Z$228,2,0),IF(TYPE(L21)=1,L21,0))</f>
        <v>2.1000000000000001E-2</v>
      </c>
      <c r="M22">
        <f>IFERROR(VLOOKUP(C22,CurrencyData!$AH$9:$AI$228,2,0),IF(TYPE(M21)=1,M21,0))</f>
        <v>2.2599999999999999E-2</v>
      </c>
      <c r="N22">
        <f>IFERROR(VLOOKUP(C22,CurrencyData!$AN$9:$AO$261,2,0),IF(TYPE(N21)=1,N21,0))</f>
        <v>0.10630000000000001</v>
      </c>
      <c r="O22">
        <f>IFERROR(VLOOKUP(C22,CurrencyData!$AQ$9:$AR$228,2,0),IF(TYPE(O21)=1,O21,0))</f>
        <v>1.29E-2</v>
      </c>
      <c r="P22">
        <f>IFERROR(VLOOKUP(C22,CurrencyData!$AT$9:$AU$209,2,0),IF(TYPE(P21)=1,P21,0))</f>
        <v>1.5343</v>
      </c>
      <c r="Q22">
        <f>IFERROR(VLOOKUP(C22,CurrencyData!$AW$9:$AX$261,2,0),IF(TYPE(Q21)=1,Q21,0))</f>
        <v>0.26300000000000001</v>
      </c>
      <c r="R22">
        <f>IFERROR(VLOOKUP(C22,CurrencyData!$AZ$9:$BA$204,2,0),IF(TYPE(R21)=1,R21,0))</f>
        <v>0.2369</v>
      </c>
      <c r="S22">
        <f>IFERROR(VLOOKUP(C22,CurrencyData!$BC$9:$BD$228,2,0),IF(TYPE(S21)=1,S21,0))</f>
        <v>0.67469999999999997</v>
      </c>
      <c r="T22">
        <f>IFERROR(VLOOKUP(C22,CurrencyData!$BI$9:$BJ$261,2,0),IF(TYPE(T21)=1,T21,0))</f>
        <v>0.1226</v>
      </c>
      <c r="U22">
        <f>IFERROR(VLOOKUP(C22,CurrencyData!$BL$9:$BM$228,2,0),IF(TYPE(U21)=1,U21,0))</f>
        <v>0.23100000000000001</v>
      </c>
      <c r="V22">
        <f>IFERROR(VLOOKUP(C22,CurrencyData!$BO$9:$BP$209,2,0),IF(TYPE(V21)=1,V21,0))</f>
        <v>1.0007999999999999</v>
      </c>
      <c r="W22">
        <f>IFERROR(VLOOKUP(C22,CurrencyData!$BR$9:$BS$261,2,0),IF(TYPE(W21)=1,W21,0))</f>
        <v>0.11409999999999999</v>
      </c>
      <c r="X22">
        <f>IFERROR(VLOOKUP(C22,CurrencyData!$BU$9:$BV$261,2,0),IF(TYPE(X21)=1,X21,0))</f>
        <v>0.63859999999999995</v>
      </c>
      <c r="Y22">
        <f>IFERROR(VLOOKUP(C22,CurrencyData!$BX$9:$BY$261,2,0),IF(TYPE(Y21)=1,Y21,0))</f>
        <v>1.4635</v>
      </c>
    </row>
    <row r="23" spans="3:25">
      <c r="C23" s="2">
        <v>37195</v>
      </c>
      <c r="D23">
        <f>IFERROR(VLOOKUP(C23,CurrencyData!$A$9:$B$228,2,0),IF(TYPE(D22)=1,D22,0))</f>
        <v>0.1207</v>
      </c>
      <c r="E23">
        <f>IFERROR(VLOOKUP(C23,CurrencyData!$D$9:$E$261,2,0),IF(TYPE(E22)=1,E22,0))</f>
        <v>8.2000000000000007E-3</v>
      </c>
      <c r="F23">
        <f>IFERROR(VLOOKUP(C23,CurrencyData!$G$9:$H$204,2,0),IF(TYPE(F22)=1,F22,0))</f>
        <v>3.39E-2</v>
      </c>
      <c r="G23">
        <f>IFERROR(VLOOKUP(C23,CurrencyData!$J$9:$K$261,2,0),IF(TYPE(G22)=1,G22,0))</f>
        <v>0.2666</v>
      </c>
      <c r="H23">
        <f>IFERROR(VLOOKUP(C23,CurrencyData!$M$9:$N$228,2,0),IF(TYPE(H22)=1,H22,0))</f>
        <v>2.8199999999999999E-2</v>
      </c>
      <c r="I23">
        <f>IFERROR(VLOOKUP(C23,CurrencyData!$P$9:$Q$228,2,0),IF(TYPE(I22)=1,I22,0))</f>
        <v>8.0000000000000004E-4</v>
      </c>
      <c r="J23">
        <f>IFERROR(VLOOKUP(C23,CurrencyData!$S$9:$T$204,2,0),IF(TYPE(J22)=1,J22,0))</f>
        <v>0.35389999999999999</v>
      </c>
      <c r="K23">
        <f>IFERROR(VLOOKUP(C23,CurrencyData!$V$9:$W$261,2,0),IF(TYPE(K22)=1,K22,0))</f>
        <v>0.12820000000000001</v>
      </c>
      <c r="L23">
        <f>IFERROR(VLOOKUP(C23,CurrencyData!$Y$9:$Z$228,2,0),IF(TYPE(L22)=1,L22,0))</f>
        <v>2.0799999999999999E-2</v>
      </c>
      <c r="M23">
        <f>IFERROR(VLOOKUP(C23,CurrencyData!$AH$9:$AI$228,2,0),IF(TYPE(M22)=1,M22,0))</f>
        <v>2.23E-2</v>
      </c>
      <c r="N23">
        <f>IFERROR(VLOOKUP(C23,CurrencyData!$AN$9:$AO$261,2,0),IF(TYPE(N22)=1,N22,0))</f>
        <v>0.1067</v>
      </c>
      <c r="O23">
        <f>IFERROR(VLOOKUP(C23,CurrencyData!$AQ$9:$AR$228,2,0),IF(TYPE(O22)=1,O22,0))</f>
        <v>1.26E-2</v>
      </c>
      <c r="P23">
        <f>IFERROR(VLOOKUP(C23,CurrencyData!$AT$9:$AU$209,2,0),IF(TYPE(P22)=1,P22,0))</f>
        <v>1.5023</v>
      </c>
      <c r="Q23">
        <f>IFERROR(VLOOKUP(C23,CurrencyData!$AW$9:$AX$261,2,0),IF(TYPE(Q22)=1,Q22,0))</f>
        <v>0.26300000000000001</v>
      </c>
      <c r="R23">
        <f>IFERROR(VLOOKUP(C23,CurrencyData!$AZ$9:$BA$204,2,0),IF(TYPE(R22)=1,R22,0))</f>
        <v>0.2414</v>
      </c>
      <c r="S23">
        <f>IFERROR(VLOOKUP(C23,CurrencyData!$BC$9:$BD$228,2,0),IF(TYPE(S22)=1,S22,0))</f>
        <v>0.61140000000000005</v>
      </c>
      <c r="T23">
        <f>IFERROR(VLOOKUP(C23,CurrencyData!$BI$9:$BJ$261,2,0),IF(TYPE(T22)=1,T22,0))</f>
        <v>0.12180000000000001</v>
      </c>
      <c r="U23">
        <f>IFERROR(VLOOKUP(C23,CurrencyData!$BL$9:$BM$228,2,0),IF(TYPE(U22)=1,U22,0))</f>
        <v>0.23119999999999999</v>
      </c>
      <c r="V23">
        <f>IFERROR(VLOOKUP(C23,CurrencyData!$BO$9:$BP$209,2,0),IF(TYPE(V22)=1,V22,0))</f>
        <v>1.0004</v>
      </c>
      <c r="W23">
        <f>IFERROR(VLOOKUP(C23,CurrencyData!$BR$9:$BS$261,2,0),IF(TYPE(W22)=1,W22,0))</f>
        <v>0.1133</v>
      </c>
      <c r="X23">
        <f>IFERROR(VLOOKUP(C23,CurrencyData!$BU$9:$BV$261,2,0),IF(TYPE(X22)=1,X22,0))</f>
        <v>0.63680000000000003</v>
      </c>
      <c r="Y23">
        <f>IFERROR(VLOOKUP(C23,CurrencyData!$BX$9:$BY$261,2,0),IF(TYPE(Y22)=1,Y22,0))</f>
        <v>1.4518</v>
      </c>
    </row>
    <row r="24" spans="3:25">
      <c r="C24" s="2">
        <v>37225</v>
      </c>
      <c r="D24">
        <f>IFERROR(VLOOKUP(C24,CurrencyData!$A$9:$B$228,2,0),IF(TYPE(D23)=1,D23,0))</f>
        <v>0.1207</v>
      </c>
      <c r="E24">
        <f>IFERROR(VLOOKUP(C24,CurrencyData!$D$9:$E$261,2,0),IF(TYPE(E23)=1,E23,0))</f>
        <v>8.2000000000000007E-3</v>
      </c>
      <c r="F24">
        <f>IFERROR(VLOOKUP(C24,CurrencyData!$G$9:$H$204,2,0),IF(TYPE(F23)=1,F23,0))</f>
        <v>3.3599999999999998E-2</v>
      </c>
      <c r="G24">
        <f>IFERROR(VLOOKUP(C24,CurrencyData!$J$9:$K$261,2,0),IF(TYPE(G23)=1,G23,0))</f>
        <v>0.2666</v>
      </c>
      <c r="H24">
        <f>IFERROR(VLOOKUP(C24,CurrencyData!$M$9:$N$228,2,0),IF(TYPE(H23)=1,H23,0))</f>
        <v>2.87E-2</v>
      </c>
      <c r="I24">
        <f>IFERROR(VLOOKUP(C24,CurrencyData!$P$9:$Q$228,2,0),IF(TYPE(I23)=1,I23,0))</f>
        <v>8.0000000000000004E-4</v>
      </c>
      <c r="J24">
        <f>IFERROR(VLOOKUP(C24,CurrencyData!$S$9:$T$204,2,0),IF(TYPE(J23)=1,J23,0))</f>
        <v>0.37669999999999998</v>
      </c>
      <c r="K24">
        <f>IFERROR(VLOOKUP(C24,CurrencyData!$V$9:$W$261,2,0),IF(TYPE(K23)=1,K23,0))</f>
        <v>0.12820000000000001</v>
      </c>
      <c r="L24">
        <f>IFERROR(VLOOKUP(C24,CurrencyData!$Y$9:$Z$228,2,0),IF(TYPE(L23)=1,L23,0))</f>
        <v>2.0799999999999999E-2</v>
      </c>
      <c r="M24">
        <f>IFERROR(VLOOKUP(C24,CurrencyData!$AH$9:$AI$228,2,0),IF(TYPE(M23)=1,M23,0))</f>
        <v>2.2499999999999999E-2</v>
      </c>
      <c r="N24">
        <f>IFERROR(VLOOKUP(C24,CurrencyData!$AN$9:$AO$261,2,0),IF(TYPE(N23)=1,N23,0))</f>
        <v>0.10829999999999999</v>
      </c>
      <c r="O24">
        <f>IFERROR(VLOOKUP(C24,CurrencyData!$AQ$9:$AR$228,2,0),IF(TYPE(O23)=1,O23,0))</f>
        <v>1.24E-2</v>
      </c>
      <c r="P24">
        <f>IFERROR(VLOOKUP(C24,CurrencyData!$AT$9:$AU$209,2,0),IF(TYPE(P23)=1,P23,0))</f>
        <v>1.5049999999999999</v>
      </c>
      <c r="Q24">
        <f>IFERROR(VLOOKUP(C24,CurrencyData!$AW$9:$AX$261,2,0),IF(TYPE(Q23)=1,Q23,0))</f>
        <v>0.26300000000000001</v>
      </c>
      <c r="R24">
        <f>IFERROR(VLOOKUP(C24,CurrencyData!$AZ$9:$BA$204,2,0),IF(TYPE(R23)=1,R23,0))</f>
        <v>0.24399999999999999</v>
      </c>
      <c r="S24">
        <f>IFERROR(VLOOKUP(C24,CurrencyData!$BC$9:$BD$228,2,0),IF(TYPE(S23)=1,S23,0))</f>
        <v>0.64300000000000002</v>
      </c>
      <c r="T24">
        <f>IFERROR(VLOOKUP(C24,CurrencyData!$BI$9:$BJ$261,2,0),IF(TYPE(T23)=1,T23,0))</f>
        <v>0.1193</v>
      </c>
      <c r="U24">
        <f>IFERROR(VLOOKUP(C24,CurrencyData!$BL$9:$BM$228,2,0),IF(TYPE(U23)=1,U23,0))</f>
        <v>0.23569999999999999</v>
      </c>
      <c r="V24">
        <f>IFERROR(VLOOKUP(C24,CurrencyData!$BO$9:$BP$209,2,0),IF(TYPE(V23)=1,V23,0))</f>
        <v>1.0004999999999999</v>
      </c>
      <c r="W24">
        <f>IFERROR(VLOOKUP(C24,CurrencyData!$BR$9:$BS$261,2,0),IF(TYPE(W23)=1,W23,0))</f>
        <v>0.11210000000000001</v>
      </c>
      <c r="X24">
        <f>IFERROR(VLOOKUP(C24,CurrencyData!$BU$9:$BV$261,2,0),IF(TYPE(X23)=1,X23,0))</f>
        <v>0.627</v>
      </c>
      <c r="Y24">
        <f>IFERROR(VLOOKUP(C24,CurrencyData!$BX$9:$BY$261,2,0),IF(TYPE(Y23)=1,Y23,0))</f>
        <v>1.4373</v>
      </c>
    </row>
    <row r="25" spans="3:25">
      <c r="C25" s="2">
        <v>37256</v>
      </c>
      <c r="D25">
        <f>IFERROR(VLOOKUP(C25,CurrencyData!$A$9:$B$228,2,0),IF(TYPE(D24)=1,D24,0))</f>
        <v>0.1207</v>
      </c>
      <c r="E25">
        <f>IFERROR(VLOOKUP(C25,CurrencyData!$D$9:$E$261,2,0),IF(TYPE(E24)=1,E24,0))</f>
        <v>7.9000000000000008E-3</v>
      </c>
      <c r="F25">
        <f>IFERROR(VLOOKUP(C25,CurrencyData!$G$9:$H$204,2,0),IF(TYPE(F24)=1,F24,0))</f>
        <v>3.3300000000000003E-2</v>
      </c>
      <c r="G25">
        <f>IFERROR(VLOOKUP(C25,CurrencyData!$J$9:$K$261,2,0),IF(TYPE(G24)=1,G24,0))</f>
        <v>0.2666</v>
      </c>
      <c r="H25">
        <f>IFERROR(VLOOKUP(C25,CurrencyData!$M$9:$N$228,2,0),IF(TYPE(H24)=1,H24,0))</f>
        <v>2.8799999999999999E-2</v>
      </c>
      <c r="I25">
        <f>IFERROR(VLOOKUP(C25,CurrencyData!$P$9:$Q$228,2,0),IF(TYPE(I24)=1,I24,0))</f>
        <v>8.0000000000000004E-4</v>
      </c>
      <c r="J25">
        <f>IFERROR(VLOOKUP(C25,CurrencyData!$S$9:$T$204,2,0),IF(TYPE(J24)=1,J24,0))</f>
        <v>0.4052</v>
      </c>
      <c r="K25">
        <f>IFERROR(VLOOKUP(C25,CurrencyData!$V$9:$W$261,2,0),IF(TYPE(K24)=1,K24,0))</f>
        <v>0.12820000000000001</v>
      </c>
      <c r="L25">
        <f>IFERROR(VLOOKUP(C25,CurrencyData!$Y$9:$Z$228,2,0),IF(TYPE(L24)=1,L24,0))</f>
        <v>2.0799999999999999E-2</v>
      </c>
      <c r="M25">
        <f>IFERROR(VLOOKUP(C25,CurrencyData!$AH$9:$AI$228,2,0),IF(TYPE(M24)=1,M24,0))</f>
        <v>2.2800000000000001E-2</v>
      </c>
      <c r="N25">
        <f>IFERROR(VLOOKUP(C25,CurrencyData!$AN$9:$AO$261,2,0),IF(TYPE(N24)=1,N24,0))</f>
        <v>0.109</v>
      </c>
      <c r="O25">
        <f>IFERROR(VLOOKUP(C25,CurrencyData!$AQ$9:$AR$228,2,0),IF(TYPE(O24)=1,O24,0))</f>
        <v>1.2500000000000001E-2</v>
      </c>
      <c r="P25">
        <f>IFERROR(VLOOKUP(C25,CurrencyData!$AT$9:$AU$209,2,0),IF(TYPE(P24)=1,P24,0))</f>
        <v>1.506</v>
      </c>
      <c r="Q25">
        <f>IFERROR(VLOOKUP(C25,CurrencyData!$AW$9:$AX$261,2,0),IF(TYPE(Q24)=1,Q24,0))</f>
        <v>0.26300000000000001</v>
      </c>
      <c r="R25">
        <f>IFERROR(VLOOKUP(C25,CurrencyData!$AZ$9:$BA$204,2,0),IF(TYPE(R24)=1,R24,0))</f>
        <v>0.24909999999999999</v>
      </c>
      <c r="S25">
        <f>IFERROR(VLOOKUP(C25,CurrencyData!$BC$9:$BD$228,2,0),IF(TYPE(S24)=1,S24,0))</f>
        <v>0.67200000000000004</v>
      </c>
      <c r="T25">
        <f>IFERROR(VLOOKUP(C25,CurrencyData!$BI$9:$BJ$261,2,0),IF(TYPE(T24)=1,T24,0))</f>
        <v>0.1198</v>
      </c>
      <c r="U25">
        <f>IFERROR(VLOOKUP(C25,CurrencyData!$BL$9:$BM$228,2,0),IF(TYPE(U24)=1,U24,0))</f>
        <v>0.23369999999999999</v>
      </c>
      <c r="V25">
        <f>IFERROR(VLOOKUP(C25,CurrencyData!$BO$9:$BP$209,2,0),IF(TYPE(V24)=1,V24,0))</f>
        <v>1.0016</v>
      </c>
      <c r="W25">
        <f>IFERROR(VLOOKUP(C25,CurrencyData!$BR$9:$BS$261,2,0),IF(TYPE(W24)=1,W24,0))</f>
        <v>0.1115</v>
      </c>
      <c r="X25">
        <f>IFERROR(VLOOKUP(C25,CurrencyData!$BU$9:$BV$261,2,0),IF(TYPE(X24)=1,X24,0))</f>
        <v>0.63360000000000005</v>
      </c>
      <c r="Y25">
        <f>IFERROR(VLOOKUP(C25,CurrencyData!$BX$9:$BY$261,2,0),IF(TYPE(Y24)=1,Y24,0))</f>
        <v>1.4404999999999999</v>
      </c>
    </row>
    <row r="26" spans="3:25">
      <c r="C26" s="2">
        <v>37287</v>
      </c>
      <c r="D26">
        <f>IFERROR(VLOOKUP(C26,CurrencyData!$A$9:$B$228,2,0),IF(TYPE(D25)=1,D25,0))</f>
        <v>0.1207</v>
      </c>
      <c r="E26">
        <f>IFERROR(VLOOKUP(C26,CurrencyData!$D$9:$E$261,2,0),IF(TYPE(E25)=1,E25,0))</f>
        <v>7.4999999999999997E-3</v>
      </c>
      <c r="F26">
        <f>IFERROR(VLOOKUP(C26,CurrencyData!$G$9:$H$204,2,0),IF(TYPE(F25)=1,F25,0))</f>
        <v>3.27E-2</v>
      </c>
      <c r="G26">
        <f>IFERROR(VLOOKUP(C26,CurrencyData!$J$9:$K$261,2,0),IF(TYPE(G25)=1,G25,0))</f>
        <v>0.2666</v>
      </c>
      <c r="H26">
        <f>IFERROR(VLOOKUP(C26,CurrencyData!$M$9:$N$228,2,0),IF(TYPE(H25)=1,H25,0))</f>
        <v>2.86E-2</v>
      </c>
      <c r="I26">
        <f>IFERROR(VLOOKUP(C26,CurrencyData!$P$9:$Q$228,2,0),IF(TYPE(I25)=1,I25,0))</f>
        <v>8.0000000000000004E-4</v>
      </c>
      <c r="J26">
        <f>IFERROR(VLOOKUP(C26,CurrencyData!$S$9:$T$204,2,0),IF(TYPE(J25)=1,J25,0))</f>
        <v>0.40639999999999998</v>
      </c>
      <c r="K26">
        <f>IFERROR(VLOOKUP(C26,CurrencyData!$V$9:$W$261,2,0),IF(TYPE(K25)=1,K25,0))</f>
        <v>0.12820000000000001</v>
      </c>
      <c r="L26">
        <f>IFERROR(VLOOKUP(C26,CurrencyData!$Y$9:$Z$228,2,0),IF(TYPE(L25)=1,L25,0))</f>
        <v>2.07E-2</v>
      </c>
      <c r="M26">
        <f>IFERROR(VLOOKUP(C26,CurrencyData!$AH$9:$AI$228,2,0),IF(TYPE(M25)=1,M25,0))</f>
        <v>2.2700000000000001E-2</v>
      </c>
      <c r="N26">
        <f>IFERROR(VLOOKUP(C26,CurrencyData!$AN$9:$AO$261,2,0),IF(TYPE(N25)=1,N25,0))</f>
        <v>0.1089</v>
      </c>
      <c r="O26">
        <f>IFERROR(VLOOKUP(C26,CurrencyData!$AQ$9:$AR$228,2,0),IF(TYPE(O25)=1,O25,0))</f>
        <v>1.24E-2</v>
      </c>
      <c r="P26">
        <f>IFERROR(VLOOKUP(C26,CurrencyData!$AT$9:$AU$209,2,0),IF(TYPE(P25)=1,P25,0))</f>
        <v>1.5063</v>
      </c>
      <c r="Q26">
        <f>IFERROR(VLOOKUP(C26,CurrencyData!$AW$9:$AX$261,2,0),IF(TYPE(Q25)=1,Q25,0))</f>
        <v>0.26300000000000001</v>
      </c>
      <c r="R26">
        <f>IFERROR(VLOOKUP(C26,CurrencyData!$AZ$9:$BA$204,2,0),IF(TYPE(R25)=1,R25,0))</f>
        <v>0.2465</v>
      </c>
      <c r="S26">
        <f>IFERROR(VLOOKUP(C26,CurrencyData!$BC$9:$BD$228,2,0),IF(TYPE(S25)=1,S25,0))</f>
        <v>0.71189999999999998</v>
      </c>
      <c r="T26">
        <f>IFERROR(VLOOKUP(C26,CurrencyData!$BI$9:$BJ$261,2,0),IF(TYPE(T25)=1,T25,0))</f>
        <v>0.11899999999999999</v>
      </c>
      <c r="U26">
        <f>IFERROR(VLOOKUP(C26,CurrencyData!$BL$9:$BM$228,2,0),IF(TYPE(U25)=1,U25,0))</f>
        <v>0.22109999999999999</v>
      </c>
      <c r="V26">
        <f>IFERROR(VLOOKUP(C26,CurrencyData!$BO$9:$BP$209,2,0),IF(TYPE(V25)=1,V25,0))</f>
        <v>0.72840000000000005</v>
      </c>
      <c r="W26">
        <f>IFERROR(VLOOKUP(C26,CurrencyData!$BR$9:$BS$261,2,0),IF(TYPE(W25)=1,W25,0))</f>
        <v>0.1116</v>
      </c>
      <c r="X26">
        <f>IFERROR(VLOOKUP(C26,CurrencyData!$BU$9:$BV$261,2,0),IF(TYPE(X25)=1,X25,0))</f>
        <v>0.62460000000000004</v>
      </c>
      <c r="Y26">
        <f>IFERROR(VLOOKUP(C26,CurrencyData!$BX$9:$BY$261,2,0),IF(TYPE(Y25)=1,Y25,0))</f>
        <v>1.4348000000000001</v>
      </c>
    </row>
    <row r="27" spans="3:25">
      <c r="C27" s="2">
        <v>37315</v>
      </c>
      <c r="D27">
        <f>IFERROR(VLOOKUP(C27,CurrencyData!$A$9:$B$228,2,0),IF(TYPE(D26)=1,D26,0))</f>
        <v>0.1207</v>
      </c>
      <c r="E27">
        <f>IFERROR(VLOOKUP(C27,CurrencyData!$D$9:$E$261,2,0),IF(TYPE(E26)=1,E26,0))</f>
        <v>7.4999999999999997E-3</v>
      </c>
      <c r="F27">
        <f>IFERROR(VLOOKUP(C27,CurrencyData!$G$9:$H$204,2,0),IF(TYPE(F26)=1,F26,0))</f>
        <v>3.2399999999999998E-2</v>
      </c>
      <c r="G27">
        <f>IFERROR(VLOOKUP(C27,CurrencyData!$J$9:$K$261,2,0),IF(TYPE(G26)=1,G26,0))</f>
        <v>0.2666</v>
      </c>
      <c r="H27">
        <f>IFERROR(VLOOKUP(C27,CurrencyData!$M$9:$N$228,2,0),IF(TYPE(H26)=1,H26,0))</f>
        <v>2.8500000000000001E-2</v>
      </c>
      <c r="I27">
        <f>IFERROR(VLOOKUP(C27,CurrencyData!$P$9:$Q$228,2,0),IF(TYPE(I26)=1,I26,0))</f>
        <v>8.0000000000000004E-4</v>
      </c>
      <c r="J27">
        <f>IFERROR(VLOOKUP(C27,CurrencyData!$S$9:$T$204,2,0),IF(TYPE(J26)=1,J26,0))</f>
        <v>0.3972</v>
      </c>
      <c r="K27">
        <f>IFERROR(VLOOKUP(C27,CurrencyData!$V$9:$W$261,2,0),IF(TYPE(K26)=1,K26,0))</f>
        <v>0.12820000000000001</v>
      </c>
      <c r="L27">
        <f>IFERROR(VLOOKUP(C27,CurrencyData!$Y$9:$Z$228,2,0),IF(TYPE(L26)=1,L26,0))</f>
        <v>2.0500000000000001E-2</v>
      </c>
      <c r="M27">
        <f>IFERROR(VLOOKUP(C27,CurrencyData!$AH$9:$AI$228,2,0),IF(TYPE(M26)=1,M26,0))</f>
        <v>2.2800000000000001E-2</v>
      </c>
      <c r="N27">
        <f>IFERROR(VLOOKUP(C27,CurrencyData!$AN$9:$AO$261,2,0),IF(TYPE(N26)=1,N26,0))</f>
        <v>0.10970000000000001</v>
      </c>
      <c r="O27">
        <f>IFERROR(VLOOKUP(C27,CurrencyData!$AQ$9:$AR$228,2,0),IF(TYPE(O26)=1,O26,0))</f>
        <v>1.23E-2</v>
      </c>
      <c r="P27">
        <f>IFERROR(VLOOKUP(C27,CurrencyData!$AT$9:$AU$209,2,0),IF(TYPE(P26)=1,P26,0))</f>
        <v>0.88070000000000004</v>
      </c>
      <c r="Q27">
        <f>IFERROR(VLOOKUP(C27,CurrencyData!$AW$9:$AX$261,2,0),IF(TYPE(Q26)=1,Q26,0))</f>
        <v>0.26300000000000001</v>
      </c>
      <c r="R27">
        <f>IFERROR(VLOOKUP(C27,CurrencyData!$AZ$9:$BA$204,2,0),IF(TYPE(R26)=1,R26,0))</f>
        <v>0.23849999999999999</v>
      </c>
      <c r="S27">
        <f>IFERROR(VLOOKUP(C27,CurrencyData!$BC$9:$BD$228,2,0),IF(TYPE(S26)=1,S26,0))</f>
        <v>0.72040000000000004</v>
      </c>
      <c r="T27">
        <f>IFERROR(VLOOKUP(C27,CurrencyData!$BI$9:$BJ$261,2,0),IF(TYPE(T26)=1,T26,0))</f>
        <v>0.1171</v>
      </c>
      <c r="U27">
        <f>IFERROR(VLOOKUP(C27,CurrencyData!$BL$9:$BM$228,2,0),IF(TYPE(U26)=1,U26,0))</f>
        <v>0.21510000000000001</v>
      </c>
      <c r="V27">
        <f>IFERROR(VLOOKUP(C27,CurrencyData!$BO$9:$BP$209,2,0),IF(TYPE(V26)=1,V26,0))</f>
        <v>0.49109999999999998</v>
      </c>
      <c r="W27">
        <f>IFERROR(VLOOKUP(C27,CurrencyData!$BR$9:$BS$261,2,0),IF(TYPE(W26)=1,W26,0))</f>
        <v>0.1116</v>
      </c>
      <c r="X27">
        <f>IFERROR(VLOOKUP(C27,CurrencyData!$BU$9:$BV$261,2,0),IF(TYPE(X26)=1,X26,0))</f>
        <v>0.62690000000000001</v>
      </c>
      <c r="Y27">
        <f>IFERROR(VLOOKUP(C27,CurrencyData!$BX$9:$BY$261,2,0),IF(TYPE(Y26)=1,Y26,0))</f>
        <v>1.423</v>
      </c>
    </row>
    <row r="28" spans="3:25">
      <c r="C28" s="2">
        <v>37346</v>
      </c>
      <c r="D28">
        <f>IFERROR(VLOOKUP(C28,CurrencyData!$A$9:$B$228,2,0),IF(TYPE(D27)=1,D27,0))</f>
        <v>0.1207</v>
      </c>
      <c r="E28">
        <f>IFERROR(VLOOKUP(C28,CurrencyData!$D$9:$E$261,2,0),IF(TYPE(E27)=1,E27,0))</f>
        <v>7.6E-3</v>
      </c>
      <c r="F28">
        <f>IFERROR(VLOOKUP(C28,CurrencyData!$G$9:$H$204,2,0),IF(TYPE(F27)=1,F27,0))</f>
        <v>3.2099999999999997E-2</v>
      </c>
      <c r="G28">
        <f>IFERROR(VLOOKUP(C28,CurrencyData!$J$9:$K$261,2,0),IF(TYPE(G27)=1,G27,0))</f>
        <v>0.2666</v>
      </c>
      <c r="H28">
        <f>IFERROR(VLOOKUP(C28,CurrencyData!$M$9:$N$228,2,0),IF(TYPE(H27)=1,H27,0))</f>
        <v>2.86E-2</v>
      </c>
      <c r="I28">
        <f>IFERROR(VLOOKUP(C28,CurrencyData!$P$9:$Q$228,2,0),IF(TYPE(I27)=1,I27,0))</f>
        <v>8.0000000000000004E-4</v>
      </c>
      <c r="J28">
        <f>IFERROR(VLOOKUP(C28,CurrencyData!$S$9:$T$204,2,0),IF(TYPE(J27)=1,J27,0))</f>
        <v>0.4113</v>
      </c>
      <c r="K28">
        <f>IFERROR(VLOOKUP(C28,CurrencyData!$V$9:$W$261,2,0),IF(TYPE(K27)=1,K27,0))</f>
        <v>0.12820000000000001</v>
      </c>
      <c r="L28">
        <f>IFERROR(VLOOKUP(C28,CurrencyData!$Y$9:$Z$228,2,0),IF(TYPE(L27)=1,L27,0))</f>
        <v>2.0500000000000001E-2</v>
      </c>
      <c r="M28">
        <f>IFERROR(VLOOKUP(C28,CurrencyData!$AH$9:$AI$228,2,0),IF(TYPE(M27)=1,M27,0))</f>
        <v>2.3E-2</v>
      </c>
      <c r="N28">
        <f>IFERROR(VLOOKUP(C28,CurrencyData!$AN$9:$AO$261,2,0),IF(TYPE(N27)=1,N27,0))</f>
        <v>0.1101</v>
      </c>
      <c r="O28">
        <f>IFERROR(VLOOKUP(C28,CurrencyData!$AQ$9:$AR$228,2,0),IF(TYPE(O27)=1,O27,0))</f>
        <v>1.2200000000000001E-2</v>
      </c>
      <c r="P28">
        <f>IFERROR(VLOOKUP(C28,CurrencyData!$AT$9:$AU$209,2,0),IF(TYPE(P27)=1,P27,0))</f>
        <v>0.74360000000000004</v>
      </c>
      <c r="Q28">
        <f>IFERROR(VLOOKUP(C28,CurrencyData!$AW$9:$AX$261,2,0),IF(TYPE(Q27)=1,Q27,0))</f>
        <v>0.26300000000000001</v>
      </c>
      <c r="R28">
        <f>IFERROR(VLOOKUP(C28,CurrencyData!$AZ$9:$BA$204,2,0),IF(TYPE(R27)=1,R27,0))</f>
        <v>0.2414</v>
      </c>
      <c r="S28">
        <f>IFERROR(VLOOKUP(C28,CurrencyData!$BC$9:$BD$228,2,0),IF(TYPE(S27)=1,S27,0))</f>
        <v>0.7198</v>
      </c>
      <c r="T28">
        <f>IFERROR(VLOOKUP(C28,CurrencyData!$BI$9:$BJ$261,2,0),IF(TYPE(T27)=1,T27,0))</f>
        <v>0.1178</v>
      </c>
      <c r="U28">
        <f>IFERROR(VLOOKUP(C28,CurrencyData!$BL$9:$BM$228,2,0),IF(TYPE(U27)=1,U27,0))</f>
        <v>0.21379999999999999</v>
      </c>
      <c r="V28">
        <f>IFERROR(VLOOKUP(C28,CurrencyData!$BO$9:$BP$209,2,0),IF(TYPE(V27)=1,V27,0))</f>
        <v>0.41639999999999999</v>
      </c>
      <c r="W28">
        <f>IFERROR(VLOOKUP(C28,CurrencyData!$BR$9:$BS$261,2,0),IF(TYPE(W27)=1,W27,0))</f>
        <v>0.1135</v>
      </c>
      <c r="X28">
        <f>IFERROR(VLOOKUP(C28,CurrencyData!$BU$9:$BV$261,2,0),IF(TYPE(X27)=1,X27,0))</f>
        <v>0.62990000000000002</v>
      </c>
      <c r="Y28">
        <f>IFERROR(VLOOKUP(C28,CurrencyData!$BX$9:$BY$261,2,0),IF(TYPE(Y27)=1,Y27,0))</f>
        <v>1.4229000000000001</v>
      </c>
    </row>
    <row r="29" spans="3:25">
      <c r="C29" s="2">
        <v>37376</v>
      </c>
      <c r="D29">
        <f>IFERROR(VLOOKUP(C29,CurrencyData!$A$9:$B$228,2,0),IF(TYPE(D28)=1,D28,0))</f>
        <v>0.1207</v>
      </c>
      <c r="E29">
        <f>IFERROR(VLOOKUP(C29,CurrencyData!$D$9:$E$261,2,0),IF(TYPE(E28)=1,E28,0))</f>
        <v>7.6E-3</v>
      </c>
      <c r="F29">
        <f>IFERROR(VLOOKUP(C29,CurrencyData!$G$9:$H$204,2,0),IF(TYPE(F28)=1,F28,0))</f>
        <v>3.2000000000000001E-2</v>
      </c>
      <c r="G29">
        <f>IFERROR(VLOOKUP(C29,CurrencyData!$J$9:$K$261,2,0),IF(TYPE(G28)=1,G28,0))</f>
        <v>0.2666</v>
      </c>
      <c r="H29">
        <f>IFERROR(VLOOKUP(C29,CurrencyData!$M$9:$N$228,2,0),IF(TYPE(H28)=1,H28,0))</f>
        <v>2.86E-2</v>
      </c>
      <c r="I29">
        <f>IFERROR(VLOOKUP(C29,CurrencyData!$P$9:$Q$228,2,0),IF(TYPE(I28)=1,I28,0))</f>
        <v>8.0000000000000004E-4</v>
      </c>
      <c r="J29">
        <f>IFERROR(VLOOKUP(C29,CurrencyData!$S$9:$T$204,2,0),IF(TYPE(J28)=1,J28,0))</f>
        <v>0.42370000000000002</v>
      </c>
      <c r="K29">
        <f>IFERROR(VLOOKUP(C29,CurrencyData!$V$9:$W$261,2,0),IF(TYPE(K28)=1,K28,0))</f>
        <v>0.12820000000000001</v>
      </c>
      <c r="L29">
        <f>IFERROR(VLOOKUP(C29,CurrencyData!$Y$9:$Z$228,2,0),IF(TYPE(L28)=1,L28,0))</f>
        <v>2.0400000000000001E-2</v>
      </c>
      <c r="M29">
        <f>IFERROR(VLOOKUP(C29,CurrencyData!$AH$9:$AI$228,2,0),IF(TYPE(M28)=1,M28,0))</f>
        <v>2.3E-2</v>
      </c>
      <c r="N29">
        <f>IFERROR(VLOOKUP(C29,CurrencyData!$AN$9:$AO$261,2,0),IF(TYPE(N28)=1,N28,0))</f>
        <v>0.1089</v>
      </c>
      <c r="O29">
        <f>IFERROR(VLOOKUP(C29,CurrencyData!$AQ$9:$AR$228,2,0),IF(TYPE(O28)=1,O28,0))</f>
        <v>1.2E-2</v>
      </c>
      <c r="P29">
        <f>IFERROR(VLOOKUP(C29,CurrencyData!$AT$9:$AU$209,2,0),IF(TYPE(P28)=1,P28,0))</f>
        <v>0.74560000000000004</v>
      </c>
      <c r="Q29">
        <f>IFERROR(VLOOKUP(C29,CurrencyData!$AW$9:$AX$261,2,0),IF(TYPE(Q28)=1,Q28,0))</f>
        <v>0.26300000000000001</v>
      </c>
      <c r="R29">
        <f>IFERROR(VLOOKUP(C29,CurrencyData!$AZ$9:$BA$204,2,0),IF(TYPE(R28)=1,R28,0))</f>
        <v>0.2465</v>
      </c>
      <c r="S29">
        <f>IFERROR(VLOOKUP(C29,CurrencyData!$BC$9:$BD$228,2,0),IF(TYPE(S28)=1,S28,0))</f>
        <v>0.74080000000000001</v>
      </c>
      <c r="T29">
        <f>IFERROR(VLOOKUP(C29,CurrencyData!$BI$9:$BJ$261,2,0),IF(TYPE(T28)=1,T28,0))</f>
        <v>0.1191</v>
      </c>
      <c r="U29">
        <f>IFERROR(VLOOKUP(C29,CurrencyData!$BL$9:$BM$228,2,0),IF(TYPE(U28)=1,U28,0))</f>
        <v>0.20830000000000001</v>
      </c>
      <c r="V29">
        <f>IFERROR(VLOOKUP(C29,CurrencyData!$BO$9:$BP$209,2,0),IF(TYPE(V28)=1,V28,0))</f>
        <v>0.34370000000000001</v>
      </c>
      <c r="W29">
        <f>IFERROR(VLOOKUP(C29,CurrencyData!$BR$9:$BS$261,2,0),IF(TYPE(W28)=1,W28,0))</f>
        <v>0.11609999999999999</v>
      </c>
      <c r="X29">
        <f>IFERROR(VLOOKUP(C29,CurrencyData!$BU$9:$BV$261,2,0),IF(TYPE(X28)=1,X28,0))</f>
        <v>0.63239999999999996</v>
      </c>
      <c r="Y29">
        <f>IFERROR(VLOOKUP(C29,CurrencyData!$BX$9:$BY$261,2,0),IF(TYPE(Y28)=1,Y28,0))</f>
        <v>1.4424999999999999</v>
      </c>
    </row>
    <row r="30" spans="3:25">
      <c r="C30" s="2">
        <v>37407</v>
      </c>
      <c r="D30">
        <f>IFERROR(VLOOKUP(C30,CurrencyData!$A$9:$B$228,2,0),IF(TYPE(D29)=1,D29,0))</f>
        <v>0.1207</v>
      </c>
      <c r="E30">
        <f>IFERROR(VLOOKUP(C30,CurrencyData!$D$9:$E$261,2,0),IF(TYPE(E29)=1,E29,0))</f>
        <v>7.9000000000000008E-3</v>
      </c>
      <c r="F30">
        <f>IFERROR(VLOOKUP(C30,CurrencyData!$G$9:$H$204,2,0),IF(TYPE(F29)=1,F29,0))</f>
        <v>3.2000000000000001E-2</v>
      </c>
      <c r="G30">
        <f>IFERROR(VLOOKUP(C30,CurrencyData!$J$9:$K$261,2,0),IF(TYPE(G29)=1,G29,0))</f>
        <v>0.2666</v>
      </c>
      <c r="H30">
        <f>IFERROR(VLOOKUP(C30,CurrencyData!$M$9:$N$228,2,0),IF(TYPE(H29)=1,H29,0))</f>
        <v>2.9000000000000001E-2</v>
      </c>
      <c r="I30">
        <f>IFERROR(VLOOKUP(C30,CurrencyData!$P$9:$Q$228,2,0),IF(TYPE(I29)=1,I29,0))</f>
        <v>8.0000000000000004E-4</v>
      </c>
      <c r="J30">
        <f>IFERROR(VLOOKUP(C30,CurrencyData!$S$9:$T$204,2,0),IF(TYPE(J29)=1,J29,0))</f>
        <v>0.39750000000000002</v>
      </c>
      <c r="K30">
        <f>IFERROR(VLOOKUP(C30,CurrencyData!$V$9:$W$261,2,0),IF(TYPE(K29)=1,K29,0))</f>
        <v>0.12820000000000001</v>
      </c>
      <c r="L30">
        <f>IFERROR(VLOOKUP(C30,CurrencyData!$Y$9:$Z$228,2,0),IF(TYPE(L29)=1,L29,0))</f>
        <v>2.0400000000000001E-2</v>
      </c>
      <c r="M30">
        <f>IFERROR(VLOOKUP(C30,CurrencyData!$AH$9:$AI$228,2,0),IF(TYPE(M29)=1,M29,0))</f>
        <v>2.3300000000000001E-2</v>
      </c>
      <c r="N30">
        <f>IFERROR(VLOOKUP(C30,CurrencyData!$AN$9:$AO$261,2,0),IF(TYPE(N29)=1,N29,0))</f>
        <v>0.105</v>
      </c>
      <c r="O30">
        <f>IFERROR(VLOOKUP(C30,CurrencyData!$AQ$9:$AR$228,2,0),IF(TYPE(O29)=1,O29,0))</f>
        <v>1.21E-2</v>
      </c>
      <c r="P30">
        <f>IFERROR(VLOOKUP(C30,CurrencyData!$AT$9:$AU$209,2,0),IF(TYPE(P29)=1,P29,0))</f>
        <v>0.74680000000000002</v>
      </c>
      <c r="Q30">
        <f>IFERROR(VLOOKUP(C30,CurrencyData!$AW$9:$AX$261,2,0),IF(TYPE(Q29)=1,Q29,0))</f>
        <v>0.26300000000000001</v>
      </c>
      <c r="R30">
        <f>IFERROR(VLOOKUP(C30,CurrencyData!$AZ$9:$BA$204,2,0),IF(TYPE(R29)=1,R29,0))</f>
        <v>0.24740000000000001</v>
      </c>
      <c r="S30">
        <f>IFERROR(VLOOKUP(C30,CurrencyData!$BC$9:$BD$228,2,0),IF(TYPE(S29)=1,S29,0))</f>
        <v>0.70069999999999999</v>
      </c>
      <c r="T30">
        <f>IFERROR(VLOOKUP(C30,CurrencyData!$BI$9:$BJ$261,2,0),IF(TYPE(T29)=1,T29,0))</f>
        <v>0.12330000000000001</v>
      </c>
      <c r="U30">
        <f>IFERROR(VLOOKUP(C30,CurrencyData!$BL$9:$BM$228,2,0),IF(TYPE(U29)=1,U29,0))</f>
        <v>0.2044</v>
      </c>
      <c r="V30">
        <f>IFERROR(VLOOKUP(C30,CurrencyData!$BO$9:$BP$209,2,0),IF(TYPE(V29)=1,V29,0))</f>
        <v>0.31080000000000002</v>
      </c>
      <c r="W30">
        <f>IFERROR(VLOOKUP(C30,CurrencyData!$BR$9:$BS$261,2,0),IF(TYPE(W29)=1,W29,0))</f>
        <v>0.12180000000000001</v>
      </c>
      <c r="X30">
        <f>IFERROR(VLOOKUP(C30,CurrencyData!$BU$9:$BV$261,2,0),IF(TYPE(X29)=1,X29,0))</f>
        <v>0.64480000000000004</v>
      </c>
      <c r="Y30">
        <f>IFERROR(VLOOKUP(C30,CurrencyData!$BX$9:$BY$261,2,0),IF(TYPE(Y29)=1,Y29,0))</f>
        <v>1.4604999999999999</v>
      </c>
    </row>
    <row r="31" spans="3:25">
      <c r="C31" s="2">
        <v>37437</v>
      </c>
      <c r="D31">
        <f>IFERROR(VLOOKUP(C31,CurrencyData!$A$9:$B$228,2,0),IF(TYPE(D30)=1,D30,0))</f>
        <v>0.1207</v>
      </c>
      <c r="E31">
        <f>IFERROR(VLOOKUP(C31,CurrencyData!$D$9:$E$261,2,0),IF(TYPE(E30)=1,E30,0))</f>
        <v>8.0999999999999996E-3</v>
      </c>
      <c r="F31">
        <f>IFERROR(VLOOKUP(C31,CurrencyData!$G$9:$H$204,2,0),IF(TYPE(F30)=1,F30,0))</f>
        <v>3.1800000000000002E-2</v>
      </c>
      <c r="G31">
        <f>IFERROR(VLOOKUP(C31,CurrencyData!$J$9:$K$261,2,0),IF(TYPE(G30)=1,G30,0))</f>
        <v>0.2666</v>
      </c>
      <c r="H31">
        <f>IFERROR(VLOOKUP(C31,CurrencyData!$M$9:$N$228,2,0),IF(TYPE(H30)=1,H30,0))</f>
        <v>2.9399999999999999E-2</v>
      </c>
      <c r="I31">
        <f>IFERROR(VLOOKUP(C31,CurrencyData!$P$9:$Q$228,2,0),IF(TYPE(I30)=1,I30,0))</f>
        <v>8.0000000000000004E-4</v>
      </c>
      <c r="J31">
        <f>IFERROR(VLOOKUP(C31,CurrencyData!$S$9:$T$204,2,0),IF(TYPE(J30)=1,J30,0))</f>
        <v>0.36919999999999997</v>
      </c>
      <c r="K31">
        <f>IFERROR(VLOOKUP(C31,CurrencyData!$V$9:$W$261,2,0),IF(TYPE(K30)=1,K30,0))</f>
        <v>0.12820000000000001</v>
      </c>
      <c r="L31">
        <f>IFERROR(VLOOKUP(C31,CurrencyData!$Y$9:$Z$228,2,0),IF(TYPE(L30)=1,L30,0))</f>
        <v>2.0400000000000001E-2</v>
      </c>
      <c r="M31">
        <f>IFERROR(VLOOKUP(C31,CurrencyData!$AH$9:$AI$228,2,0),IF(TYPE(M30)=1,M30,0))</f>
        <v>2.3699999999999999E-2</v>
      </c>
      <c r="N31">
        <f>IFERROR(VLOOKUP(C31,CurrencyData!$AN$9:$AO$261,2,0),IF(TYPE(N30)=1,N30,0))</f>
        <v>0.1022</v>
      </c>
      <c r="O31">
        <f>IFERROR(VLOOKUP(C31,CurrencyData!$AQ$9:$AR$228,2,0),IF(TYPE(O30)=1,O30,0))</f>
        <v>1.2200000000000001E-2</v>
      </c>
      <c r="P31">
        <f>IFERROR(VLOOKUP(C31,CurrencyData!$AT$9:$AU$209,2,0),IF(TYPE(P30)=1,P30,0))</f>
        <v>0.77290000000000003</v>
      </c>
      <c r="Q31">
        <f>IFERROR(VLOOKUP(C31,CurrencyData!$AW$9:$AX$261,2,0),IF(TYPE(Q30)=1,Q30,0))</f>
        <v>0.26279999999999998</v>
      </c>
      <c r="R31">
        <f>IFERROR(VLOOKUP(C31,CurrencyData!$AZ$9:$BA$204,2,0),IF(TYPE(R30)=1,R30,0))</f>
        <v>0.24809999999999999</v>
      </c>
      <c r="S31">
        <f>IFERROR(VLOOKUP(C31,CurrencyData!$BC$9:$BD$228,2,0),IF(TYPE(S30)=1,S30,0))</f>
        <v>0.64339999999999997</v>
      </c>
      <c r="T31">
        <f>IFERROR(VLOOKUP(C31,CurrencyData!$BI$9:$BJ$261,2,0),IF(TYPE(T30)=1,T30,0))</f>
        <v>0.12839999999999999</v>
      </c>
      <c r="U31">
        <f>IFERROR(VLOOKUP(C31,CurrencyData!$BL$9:$BM$228,2,0),IF(TYPE(U30)=1,U30,0))</f>
        <v>0.20269999999999999</v>
      </c>
      <c r="V31">
        <f>IFERROR(VLOOKUP(C31,CurrencyData!$BO$9:$BP$209,2,0),IF(TYPE(V30)=1,V30,0))</f>
        <v>0.27600000000000002</v>
      </c>
      <c r="W31">
        <f>IFERROR(VLOOKUP(C31,CurrencyData!$BR$9:$BS$261,2,0),IF(TYPE(W30)=1,W30,0))</f>
        <v>0.12870000000000001</v>
      </c>
      <c r="X31">
        <f>IFERROR(VLOOKUP(C31,CurrencyData!$BU$9:$BV$261,2,0),IF(TYPE(X30)=1,X30,0))</f>
        <v>0.65300000000000002</v>
      </c>
      <c r="Y31">
        <f>IFERROR(VLOOKUP(C31,CurrencyData!$BX$9:$BY$261,2,0),IF(TYPE(Y30)=1,Y30,0))</f>
        <v>1.4824999999999999</v>
      </c>
    </row>
    <row r="32" spans="3:25">
      <c r="C32" s="2">
        <v>37468</v>
      </c>
      <c r="D32">
        <f>IFERROR(VLOOKUP(C32,CurrencyData!$A$9:$B$228,2,0),IF(TYPE(D31)=1,D31,0))</f>
        <v>0.1207</v>
      </c>
      <c r="E32">
        <f>IFERROR(VLOOKUP(C32,CurrencyData!$D$9:$E$261,2,0),IF(TYPE(E31)=1,E31,0))</f>
        <v>8.5000000000000006E-3</v>
      </c>
      <c r="F32">
        <f>IFERROR(VLOOKUP(C32,CurrencyData!$G$9:$H$204,2,0),IF(TYPE(F31)=1,F31,0))</f>
        <v>3.1699999999999999E-2</v>
      </c>
      <c r="G32">
        <f>IFERROR(VLOOKUP(C32,CurrencyData!$J$9:$K$261,2,0),IF(TYPE(G31)=1,G31,0))</f>
        <v>0.2666</v>
      </c>
      <c r="H32">
        <f>IFERROR(VLOOKUP(C32,CurrencyData!$M$9:$N$228,2,0),IF(TYPE(H31)=1,H31,0))</f>
        <v>0.03</v>
      </c>
      <c r="I32">
        <f>IFERROR(VLOOKUP(C32,CurrencyData!$P$9:$Q$228,2,0),IF(TYPE(I31)=1,I31,0))</f>
        <v>8.0000000000000004E-4</v>
      </c>
      <c r="J32">
        <f>IFERROR(VLOOKUP(C32,CurrencyData!$S$9:$T$204,2,0),IF(TYPE(J31)=1,J31,0))</f>
        <v>0.34160000000000001</v>
      </c>
      <c r="K32">
        <f>IFERROR(VLOOKUP(C32,CurrencyData!$V$9:$W$261,2,0),IF(TYPE(K31)=1,K31,0))</f>
        <v>0.1283</v>
      </c>
      <c r="L32">
        <f>IFERROR(VLOOKUP(C32,CurrencyData!$Y$9:$Z$228,2,0),IF(TYPE(L31)=1,L31,0))</f>
        <v>2.0500000000000001E-2</v>
      </c>
      <c r="M32">
        <f>IFERROR(VLOOKUP(C32,CurrencyData!$AH$9:$AI$228,2,0),IF(TYPE(M31)=1,M31,0))</f>
        <v>2.4199999999999999E-2</v>
      </c>
      <c r="N32">
        <f>IFERROR(VLOOKUP(C32,CurrencyData!$AN$9:$AO$261,2,0),IF(TYPE(N31)=1,N31,0))</f>
        <v>0.1021</v>
      </c>
      <c r="O32">
        <f>IFERROR(VLOOKUP(C32,CurrencyData!$AQ$9:$AR$228,2,0),IF(TYPE(O31)=1,O31,0))</f>
        <v>1.21E-2</v>
      </c>
      <c r="P32">
        <f>IFERROR(VLOOKUP(C32,CurrencyData!$AT$9:$AU$209,2,0),IF(TYPE(P31)=1,P31,0))</f>
        <v>0.79600000000000004</v>
      </c>
      <c r="Q32">
        <f>IFERROR(VLOOKUP(C32,CurrencyData!$AW$9:$AX$261,2,0),IF(TYPE(Q31)=1,Q31,0))</f>
        <v>0.26290000000000002</v>
      </c>
      <c r="R32">
        <f>IFERROR(VLOOKUP(C32,CurrencyData!$AZ$9:$BA$204,2,0),IF(TYPE(R31)=1,R31,0))</f>
        <v>0.24260000000000001</v>
      </c>
      <c r="S32">
        <f>IFERROR(VLOOKUP(C32,CurrencyData!$BC$9:$BD$228,2,0),IF(TYPE(S31)=1,S31,0))</f>
        <v>0.59340000000000004</v>
      </c>
      <c r="T32">
        <f>IFERROR(VLOOKUP(C32,CurrencyData!$BI$9:$BJ$261,2,0),IF(TYPE(T31)=1,T31,0))</f>
        <v>0.1336</v>
      </c>
      <c r="U32">
        <f>IFERROR(VLOOKUP(C32,CurrencyData!$BL$9:$BM$228,2,0),IF(TYPE(U31)=1,U31,0))</f>
        <v>0.21179999999999999</v>
      </c>
      <c r="V32">
        <f>IFERROR(VLOOKUP(C32,CurrencyData!$BO$9:$BP$209,2,0),IF(TYPE(V31)=1,V31,0))</f>
        <v>0.27710000000000001</v>
      </c>
      <c r="W32">
        <f>IFERROR(VLOOKUP(C32,CurrencyData!$BR$9:$BS$261,2,0),IF(TYPE(W31)=1,W31,0))</f>
        <v>0.1338</v>
      </c>
      <c r="X32">
        <f>IFERROR(VLOOKUP(C32,CurrencyData!$BU$9:$BV$261,2,0),IF(TYPE(X31)=1,X31,0))</f>
        <v>0.64780000000000004</v>
      </c>
      <c r="Y32">
        <f>IFERROR(VLOOKUP(C32,CurrencyData!$BX$9:$BY$261,2,0),IF(TYPE(Y31)=1,Y31,0))</f>
        <v>1.5556000000000001</v>
      </c>
    </row>
    <row r="33" spans="3:25">
      <c r="C33" s="2">
        <v>37499</v>
      </c>
      <c r="D33">
        <f>IFERROR(VLOOKUP(C33,CurrencyData!$A$9:$B$228,2,0),IF(TYPE(D32)=1,D32,0))</f>
        <v>0.1207</v>
      </c>
      <c r="E33">
        <f>IFERROR(VLOOKUP(C33,CurrencyData!$D$9:$E$261,2,0),IF(TYPE(E32)=1,E32,0))</f>
        <v>8.3999999999999995E-3</v>
      </c>
      <c r="F33">
        <f>IFERROR(VLOOKUP(C33,CurrencyData!$G$9:$H$204,2,0),IF(TYPE(F32)=1,F32,0))</f>
        <v>3.1699999999999999E-2</v>
      </c>
      <c r="G33">
        <f>IFERROR(VLOOKUP(C33,CurrencyData!$J$9:$K$261,2,0),IF(TYPE(G32)=1,G32,0))</f>
        <v>0.2666</v>
      </c>
      <c r="H33">
        <f>IFERROR(VLOOKUP(C33,CurrencyData!$M$9:$N$228,2,0),IF(TYPE(H32)=1,H32,0))</f>
        <v>2.9499999999999998E-2</v>
      </c>
      <c r="I33">
        <f>IFERROR(VLOOKUP(C33,CurrencyData!$P$9:$Q$228,2,0),IF(TYPE(I32)=1,I32,0))</f>
        <v>8.0000000000000004E-4</v>
      </c>
      <c r="J33">
        <f>IFERROR(VLOOKUP(C33,CurrencyData!$S$9:$T$204,2,0),IF(TYPE(J32)=1,J32,0))</f>
        <v>0.31929999999999997</v>
      </c>
      <c r="K33">
        <f>IFERROR(VLOOKUP(C33,CurrencyData!$V$9:$W$261,2,0),IF(TYPE(K32)=1,K32,0))</f>
        <v>0.12820000000000001</v>
      </c>
      <c r="L33">
        <f>IFERROR(VLOOKUP(C33,CurrencyData!$Y$9:$Z$228,2,0),IF(TYPE(L32)=1,L32,0))</f>
        <v>2.0500000000000001E-2</v>
      </c>
      <c r="M33">
        <f>IFERROR(VLOOKUP(C33,CurrencyData!$AH$9:$AI$228,2,0),IF(TYPE(M32)=1,M32,0))</f>
        <v>2.3699999999999999E-2</v>
      </c>
      <c r="N33">
        <f>IFERROR(VLOOKUP(C33,CurrencyData!$AN$9:$AO$261,2,0),IF(TYPE(N32)=1,N32,0))</f>
        <v>0.10150000000000001</v>
      </c>
      <c r="O33">
        <f>IFERROR(VLOOKUP(C33,CurrencyData!$AQ$9:$AR$228,2,0),IF(TYPE(O32)=1,O32,0))</f>
        <v>1.21E-2</v>
      </c>
      <c r="P33">
        <f>IFERROR(VLOOKUP(C33,CurrencyData!$AT$9:$AU$209,2,0),IF(TYPE(P32)=1,P32,0))</f>
        <v>0.79190000000000005</v>
      </c>
      <c r="Q33">
        <f>IFERROR(VLOOKUP(C33,CurrencyData!$AW$9:$AX$261,2,0),IF(TYPE(Q32)=1,Q32,0))</f>
        <v>0.26290000000000002</v>
      </c>
      <c r="R33">
        <f>IFERROR(VLOOKUP(C33,CurrencyData!$AZ$9:$BA$204,2,0),IF(TYPE(R32)=1,R32,0))</f>
        <v>0.23910000000000001</v>
      </c>
      <c r="S33">
        <f>IFERROR(VLOOKUP(C33,CurrencyData!$BC$9:$BD$228,2,0),IF(TYPE(S32)=1,S32,0))</f>
        <v>0.59970000000000001</v>
      </c>
      <c r="T33">
        <f>IFERROR(VLOOKUP(C33,CurrencyData!$BI$9:$BJ$261,2,0),IF(TYPE(T32)=1,T32,0))</f>
        <v>0.13170000000000001</v>
      </c>
      <c r="U33">
        <f>IFERROR(VLOOKUP(C33,CurrencyData!$BL$9:$BM$228,2,0),IF(TYPE(U32)=1,U32,0))</f>
        <v>0.21379999999999999</v>
      </c>
      <c r="V33">
        <f>IFERROR(VLOOKUP(C33,CurrencyData!$BO$9:$BP$209,2,0),IF(TYPE(V32)=1,V32,0))</f>
        <v>0.27560000000000001</v>
      </c>
      <c r="W33">
        <f>IFERROR(VLOOKUP(C33,CurrencyData!$BR$9:$BS$261,2,0),IF(TYPE(W32)=1,W32,0))</f>
        <v>0.13150000000000001</v>
      </c>
      <c r="X33">
        <f>IFERROR(VLOOKUP(C33,CurrencyData!$BU$9:$BV$261,2,0),IF(TYPE(X32)=1,X32,0))</f>
        <v>0.63729999999999998</v>
      </c>
      <c r="Y33">
        <f>IFERROR(VLOOKUP(C33,CurrencyData!$BX$9:$BY$261,2,0),IF(TYPE(Y32)=1,Y32,0))</f>
        <v>1.5383</v>
      </c>
    </row>
    <row r="34" spans="3:25">
      <c r="C34" s="2">
        <v>37529</v>
      </c>
      <c r="D34">
        <f>IFERROR(VLOOKUP(C34,CurrencyData!$A$9:$B$228,2,0),IF(TYPE(D33)=1,D33,0))</f>
        <v>0.1207</v>
      </c>
      <c r="E34">
        <f>IFERROR(VLOOKUP(C34,CurrencyData!$D$9:$E$261,2,0),IF(TYPE(E33)=1,E33,0))</f>
        <v>8.3000000000000001E-3</v>
      </c>
      <c r="F34">
        <f>IFERROR(VLOOKUP(C34,CurrencyData!$G$9:$H$204,2,0),IF(TYPE(F33)=1,F33,0))</f>
        <v>3.1600000000000003E-2</v>
      </c>
      <c r="G34">
        <f>IFERROR(VLOOKUP(C34,CurrencyData!$J$9:$K$261,2,0),IF(TYPE(G33)=1,G33,0))</f>
        <v>0.2666</v>
      </c>
      <c r="H34">
        <f>IFERROR(VLOOKUP(C34,CurrencyData!$M$9:$N$228,2,0),IF(TYPE(H33)=1,H33,0))</f>
        <v>2.8899999999999999E-2</v>
      </c>
      <c r="I34">
        <f>IFERROR(VLOOKUP(C34,CurrencyData!$P$9:$Q$228,2,0),IF(TYPE(I33)=1,I33,0))</f>
        <v>8.0000000000000004E-4</v>
      </c>
      <c r="J34">
        <f>IFERROR(VLOOKUP(C34,CurrencyData!$S$9:$T$204,2,0),IF(TYPE(J33)=1,J33,0))</f>
        <v>0.30009999999999998</v>
      </c>
      <c r="K34">
        <f>IFERROR(VLOOKUP(C34,CurrencyData!$V$9:$W$261,2,0),IF(TYPE(K33)=1,K33,0))</f>
        <v>0.12820000000000001</v>
      </c>
      <c r="L34">
        <f>IFERROR(VLOOKUP(C34,CurrencyData!$Y$9:$Z$228,2,0),IF(TYPE(L33)=1,L33,0))</f>
        <v>2.06E-2</v>
      </c>
      <c r="M34">
        <f>IFERROR(VLOOKUP(C34,CurrencyData!$AH$9:$AI$228,2,0),IF(TYPE(M33)=1,M33,0))</f>
        <v>2.3300000000000001E-2</v>
      </c>
      <c r="N34">
        <f>IFERROR(VLOOKUP(C34,CurrencyData!$AN$9:$AO$261,2,0),IF(TYPE(N33)=1,N33,0))</f>
        <v>9.9199999999999997E-2</v>
      </c>
      <c r="O34">
        <f>IFERROR(VLOOKUP(C34,CurrencyData!$AQ$9:$AR$228,2,0),IF(TYPE(O33)=1,O33,0))</f>
        <v>1.2200000000000001E-2</v>
      </c>
      <c r="P34">
        <f>IFERROR(VLOOKUP(C34,CurrencyData!$AT$9:$AU$209,2,0),IF(TYPE(P33)=1,P33,0))</f>
        <v>0.79520000000000002</v>
      </c>
      <c r="Q34">
        <f>IFERROR(VLOOKUP(C34,CurrencyData!$AW$9:$AX$261,2,0),IF(TYPE(Q33)=1,Q33,0))</f>
        <v>0.26300000000000001</v>
      </c>
      <c r="R34">
        <f>IFERROR(VLOOKUP(C34,CurrencyData!$AZ$9:$BA$204,2,0),IF(TYPE(R33)=1,R33,0))</f>
        <v>0.24079999999999999</v>
      </c>
      <c r="S34">
        <f>IFERROR(VLOOKUP(C34,CurrencyData!$BC$9:$BD$228,2,0),IF(TYPE(S33)=1,S33,0))</f>
        <v>0.59550000000000003</v>
      </c>
      <c r="T34">
        <f>IFERROR(VLOOKUP(C34,CurrencyData!$BI$9:$BJ$261,2,0),IF(TYPE(T33)=1,T33,0))</f>
        <v>0.13189999999999999</v>
      </c>
      <c r="U34">
        <f>IFERROR(VLOOKUP(C34,CurrencyData!$BL$9:$BM$228,2,0),IF(TYPE(U33)=1,U33,0))</f>
        <v>0.20979999999999999</v>
      </c>
      <c r="V34">
        <f>IFERROR(VLOOKUP(C34,CurrencyData!$BO$9:$BP$209,2,0),IF(TYPE(V33)=1,V33,0))</f>
        <v>0.27400000000000002</v>
      </c>
      <c r="W34">
        <f>IFERROR(VLOOKUP(C34,CurrencyData!$BR$9:$BS$261,2,0),IF(TYPE(W33)=1,W33,0))</f>
        <v>0.13320000000000001</v>
      </c>
      <c r="X34">
        <f>IFERROR(VLOOKUP(C34,CurrencyData!$BU$9:$BV$261,2,0),IF(TYPE(X33)=1,X33,0))</f>
        <v>0.63570000000000004</v>
      </c>
      <c r="Y34">
        <f>IFERROR(VLOOKUP(C34,CurrencyData!$BX$9:$BY$261,2,0),IF(TYPE(Y33)=1,Y33,0))</f>
        <v>1.5548999999999999</v>
      </c>
    </row>
    <row r="35" spans="3:25">
      <c r="C35" s="2">
        <v>37560</v>
      </c>
      <c r="D35">
        <f>IFERROR(VLOOKUP(C35,CurrencyData!$A$9:$B$228,2,0),IF(TYPE(D34)=1,D34,0))</f>
        <v>0.1207</v>
      </c>
      <c r="E35">
        <f>IFERROR(VLOOKUP(C35,CurrencyData!$D$9:$E$261,2,0),IF(TYPE(E34)=1,E34,0))</f>
        <v>8.0999999999999996E-3</v>
      </c>
      <c r="F35">
        <f>IFERROR(VLOOKUP(C35,CurrencyData!$G$9:$H$204,2,0),IF(TYPE(F34)=1,F34,0))</f>
        <v>3.15E-2</v>
      </c>
      <c r="G35">
        <f>IFERROR(VLOOKUP(C35,CurrencyData!$J$9:$K$261,2,0),IF(TYPE(G34)=1,G34,0))</f>
        <v>0.2666</v>
      </c>
      <c r="H35">
        <f>IFERROR(VLOOKUP(C35,CurrencyData!$M$9:$N$228,2,0),IF(TYPE(H34)=1,H34,0))</f>
        <v>2.86E-2</v>
      </c>
      <c r="I35">
        <f>IFERROR(VLOOKUP(C35,CurrencyData!$P$9:$Q$228,2,0),IF(TYPE(I34)=1,I34,0))</f>
        <v>8.0000000000000004E-4</v>
      </c>
      <c r="J35">
        <f>IFERROR(VLOOKUP(C35,CurrencyData!$S$9:$T$204,2,0),IF(TYPE(J34)=1,J34,0))</f>
        <v>0.26040000000000002</v>
      </c>
      <c r="K35">
        <f>IFERROR(VLOOKUP(C35,CurrencyData!$V$9:$W$261,2,0),IF(TYPE(K34)=1,K34,0))</f>
        <v>0.12820000000000001</v>
      </c>
      <c r="L35">
        <f>IFERROR(VLOOKUP(C35,CurrencyData!$Y$9:$Z$228,2,0),IF(TYPE(L34)=1,L34,0))</f>
        <v>2.06E-2</v>
      </c>
      <c r="M35">
        <f>IFERROR(VLOOKUP(C35,CurrencyData!$AH$9:$AI$228,2,0),IF(TYPE(M34)=1,M34,0))</f>
        <v>2.29E-2</v>
      </c>
      <c r="N35">
        <f>IFERROR(VLOOKUP(C35,CurrencyData!$AN$9:$AO$261,2,0),IF(TYPE(N34)=1,N34,0))</f>
        <v>9.9099999999999994E-2</v>
      </c>
      <c r="O35">
        <f>IFERROR(VLOOKUP(C35,CurrencyData!$AQ$9:$AR$228,2,0),IF(TYPE(O34)=1,O34,0))</f>
        <v>1.2200000000000001E-2</v>
      </c>
      <c r="P35">
        <f>IFERROR(VLOOKUP(C35,CurrencyData!$AT$9:$AU$209,2,0),IF(TYPE(P34)=1,P34,0))</f>
        <v>0.78890000000000005</v>
      </c>
      <c r="Q35">
        <f>IFERROR(VLOOKUP(C35,CurrencyData!$AW$9:$AX$261,2,0),IF(TYPE(Q34)=1,Q34,0))</f>
        <v>0.26300000000000001</v>
      </c>
      <c r="R35">
        <f>IFERROR(VLOOKUP(C35,CurrencyData!$AZ$9:$BA$204,2,0),IF(TYPE(R34)=1,R34,0))</f>
        <v>0.24199999999999999</v>
      </c>
      <c r="S35">
        <f>IFERROR(VLOOKUP(C35,CurrencyData!$BC$9:$BD$228,2,0),IF(TYPE(S34)=1,S34,0))</f>
        <v>0.59379999999999999</v>
      </c>
      <c r="T35">
        <f>IFERROR(VLOOKUP(C35,CurrencyData!$BI$9:$BJ$261,2,0),IF(TYPE(T34)=1,T34,0))</f>
        <v>0.13200000000000001</v>
      </c>
      <c r="U35">
        <f>IFERROR(VLOOKUP(C35,CurrencyData!$BL$9:$BM$228,2,0),IF(TYPE(U34)=1,U34,0))</f>
        <v>0.20810000000000001</v>
      </c>
      <c r="V35">
        <f>IFERROR(VLOOKUP(C35,CurrencyData!$BO$9:$BP$209,2,0),IF(TYPE(V34)=1,V34,0))</f>
        <v>0.27260000000000001</v>
      </c>
      <c r="W35">
        <f>IFERROR(VLOOKUP(C35,CurrencyData!$BR$9:$BS$261,2,0),IF(TYPE(W34)=1,W34,0))</f>
        <v>0.13350000000000001</v>
      </c>
      <c r="X35">
        <f>IFERROR(VLOOKUP(C35,CurrencyData!$BU$9:$BV$261,2,0),IF(TYPE(X34)=1,X34,0))</f>
        <v>0.63300000000000001</v>
      </c>
      <c r="Y35">
        <f>IFERROR(VLOOKUP(C35,CurrencyData!$BX$9:$BY$261,2,0),IF(TYPE(Y34)=1,Y34,0))</f>
        <v>1.5568</v>
      </c>
    </row>
    <row r="36" spans="3:25">
      <c r="C36" s="2">
        <v>37590</v>
      </c>
      <c r="D36">
        <f>IFERROR(VLOOKUP(C36,CurrencyData!$A$9:$B$228,2,0),IF(TYPE(D35)=1,D35,0))</f>
        <v>0.1207</v>
      </c>
      <c r="E36">
        <f>IFERROR(VLOOKUP(C36,CurrencyData!$D$9:$E$261,2,0),IF(TYPE(E35)=1,E35,0))</f>
        <v>8.2000000000000007E-3</v>
      </c>
      <c r="F36">
        <f>IFERROR(VLOOKUP(C36,CurrencyData!$G$9:$H$204,2,0),IF(TYPE(F35)=1,F35,0))</f>
        <v>3.1399999999999997E-2</v>
      </c>
      <c r="G36">
        <f>IFERROR(VLOOKUP(C36,CurrencyData!$J$9:$K$261,2,0),IF(TYPE(G35)=1,G35,0))</f>
        <v>0.2666</v>
      </c>
      <c r="H36">
        <f>IFERROR(VLOOKUP(C36,CurrencyData!$M$9:$N$228,2,0),IF(TYPE(H35)=1,H35,0))</f>
        <v>2.8799999999999999E-2</v>
      </c>
      <c r="I36">
        <f>IFERROR(VLOOKUP(C36,CurrencyData!$P$9:$Q$228,2,0),IF(TYPE(I35)=1,I35,0))</f>
        <v>8.0000000000000004E-4</v>
      </c>
      <c r="J36">
        <f>IFERROR(VLOOKUP(C36,CurrencyData!$S$9:$T$204,2,0),IF(TYPE(J35)=1,J35,0))</f>
        <v>0.27529999999999999</v>
      </c>
      <c r="K36">
        <f>IFERROR(VLOOKUP(C36,CurrencyData!$V$9:$W$261,2,0),IF(TYPE(K35)=1,K35,0))</f>
        <v>0.12820000000000001</v>
      </c>
      <c r="L36">
        <f>IFERROR(VLOOKUP(C36,CurrencyData!$Y$9:$Z$228,2,0),IF(TYPE(L35)=1,L35,0))</f>
        <v>2.07E-2</v>
      </c>
      <c r="M36">
        <f>IFERROR(VLOOKUP(C36,CurrencyData!$AH$9:$AI$228,2,0),IF(TYPE(M35)=1,M35,0))</f>
        <v>2.3099999999999999E-2</v>
      </c>
      <c r="N36">
        <f>IFERROR(VLOOKUP(C36,CurrencyData!$AN$9:$AO$261,2,0),IF(TYPE(N35)=1,N35,0))</f>
        <v>9.7900000000000001E-2</v>
      </c>
      <c r="O36">
        <f>IFERROR(VLOOKUP(C36,CurrencyData!$AQ$9:$AR$228,2,0),IF(TYPE(O35)=1,O35,0))</f>
        <v>1.2200000000000001E-2</v>
      </c>
      <c r="P36">
        <f>IFERROR(VLOOKUP(C36,CurrencyData!$AT$9:$AU$209,2,0),IF(TYPE(P35)=1,P35,0))</f>
        <v>0.79500000000000004</v>
      </c>
      <c r="Q36">
        <f>IFERROR(VLOOKUP(C36,CurrencyData!$AW$9:$AX$261,2,0),IF(TYPE(Q35)=1,Q35,0))</f>
        <v>0.26300000000000001</v>
      </c>
      <c r="R36">
        <f>IFERROR(VLOOKUP(C36,CurrencyData!$AZ$9:$BA$204,2,0),IF(TYPE(R35)=1,R35,0))</f>
        <v>0.25290000000000001</v>
      </c>
      <c r="S36">
        <f>IFERROR(VLOOKUP(C36,CurrencyData!$BC$9:$BD$228,2,0),IF(TYPE(S35)=1,S35,0))</f>
        <v>0.61080000000000001</v>
      </c>
      <c r="T36">
        <f>IFERROR(VLOOKUP(C36,CurrencyData!$BI$9:$BJ$261,2,0),IF(TYPE(T35)=1,T35,0))</f>
        <v>0.13489999999999999</v>
      </c>
      <c r="U36">
        <f>IFERROR(VLOOKUP(C36,CurrencyData!$BL$9:$BM$228,2,0),IF(TYPE(U35)=1,U35,0))</f>
        <v>0.21279999999999999</v>
      </c>
      <c r="V36">
        <f>IFERROR(VLOOKUP(C36,CurrencyData!$BO$9:$BP$209,2,0),IF(TYPE(V35)=1,V35,0))</f>
        <v>0.28349999999999997</v>
      </c>
      <c r="W36">
        <f>IFERROR(VLOOKUP(C36,CurrencyData!$BR$9:$BS$261,2,0),IF(TYPE(W35)=1,W35,0))</f>
        <v>0.1368</v>
      </c>
      <c r="X36">
        <f>IFERROR(VLOOKUP(C36,CurrencyData!$BU$9:$BV$261,2,0),IF(TYPE(X35)=1,X35,0))</f>
        <v>0.63649999999999995</v>
      </c>
      <c r="Y36">
        <f>IFERROR(VLOOKUP(C36,CurrencyData!$BX$9:$BY$261,2,0),IF(TYPE(Y35)=1,Y35,0))</f>
        <v>1.5731999999999999</v>
      </c>
    </row>
    <row r="37" spans="3:25">
      <c r="C37" s="2">
        <v>37621</v>
      </c>
      <c r="D37">
        <f>IFERROR(VLOOKUP(C37,CurrencyData!$A$9:$B$228,2,0),IF(TYPE(D36)=1,D36,0))</f>
        <v>0.1207</v>
      </c>
      <c r="E37">
        <f>IFERROR(VLOOKUP(C37,CurrencyData!$D$9:$E$261,2,0),IF(TYPE(E36)=1,E36,0))</f>
        <v>8.2000000000000007E-3</v>
      </c>
      <c r="F37">
        <f>IFERROR(VLOOKUP(C37,CurrencyData!$G$9:$H$204,2,0),IF(TYPE(F36)=1,F36,0))</f>
        <v>3.1399999999999997E-2</v>
      </c>
      <c r="G37">
        <f>IFERROR(VLOOKUP(C37,CurrencyData!$J$9:$K$261,2,0),IF(TYPE(G36)=1,G36,0))</f>
        <v>0.2666</v>
      </c>
      <c r="H37">
        <f>IFERROR(VLOOKUP(C37,CurrencyData!$M$9:$N$228,2,0),IF(TYPE(H36)=1,H36,0))</f>
        <v>2.87E-2</v>
      </c>
      <c r="I37">
        <f>IFERROR(VLOOKUP(C37,CurrencyData!$P$9:$Q$228,2,0),IF(TYPE(I36)=1,I36,0))</f>
        <v>8.0000000000000004E-4</v>
      </c>
      <c r="J37">
        <f>IFERROR(VLOOKUP(C37,CurrencyData!$S$9:$T$204,2,0),IF(TYPE(J36)=1,J36,0))</f>
        <v>0.27279999999999999</v>
      </c>
      <c r="K37">
        <f>IFERROR(VLOOKUP(C37,CurrencyData!$V$9:$W$261,2,0),IF(TYPE(K36)=1,K36,0))</f>
        <v>0.12820000000000001</v>
      </c>
      <c r="L37">
        <f>IFERROR(VLOOKUP(C37,CurrencyData!$Y$9:$Z$228,2,0),IF(TYPE(L36)=1,L36,0))</f>
        <v>2.07E-2</v>
      </c>
      <c r="M37">
        <f>IFERROR(VLOOKUP(C37,CurrencyData!$AH$9:$AI$228,2,0),IF(TYPE(M36)=1,M36,0))</f>
        <v>2.3099999999999999E-2</v>
      </c>
      <c r="N37">
        <f>IFERROR(VLOOKUP(C37,CurrencyData!$AN$9:$AO$261,2,0),IF(TYPE(N36)=1,N36,0))</f>
        <v>9.7699999999999995E-2</v>
      </c>
      <c r="O37">
        <f>IFERROR(VLOOKUP(C37,CurrencyData!$AQ$9:$AR$228,2,0),IF(TYPE(O36)=1,O36,0))</f>
        <v>1.2200000000000001E-2</v>
      </c>
      <c r="P37">
        <f>IFERROR(VLOOKUP(C37,CurrencyData!$AT$9:$AU$209,2,0),IF(TYPE(P36)=1,P36,0))</f>
        <v>0.80059999999999998</v>
      </c>
      <c r="Q37">
        <f>IFERROR(VLOOKUP(C37,CurrencyData!$AW$9:$AX$261,2,0),IF(TYPE(Q36)=1,Q36,0))</f>
        <v>0.26300000000000001</v>
      </c>
      <c r="R37">
        <f>IFERROR(VLOOKUP(C37,CurrencyData!$AZ$9:$BA$204,2,0),IF(TYPE(R36)=1,R36,0))</f>
        <v>0.25559999999999999</v>
      </c>
      <c r="S37">
        <f>IFERROR(VLOOKUP(C37,CurrencyData!$BC$9:$BD$228,2,0),IF(TYPE(S36)=1,S36,0))</f>
        <v>0.61899999999999999</v>
      </c>
      <c r="T37">
        <f>IFERROR(VLOOKUP(C37,CurrencyData!$BI$9:$BJ$261,2,0),IF(TYPE(T36)=1,T36,0))</f>
        <v>0.13730000000000001</v>
      </c>
      <c r="U37">
        <f>IFERROR(VLOOKUP(C37,CurrencyData!$BL$9:$BM$228,2,0),IF(TYPE(U36)=1,U36,0))</f>
        <v>0.21249999999999999</v>
      </c>
      <c r="V37">
        <f>IFERROR(VLOOKUP(C37,CurrencyData!$BO$9:$BP$209,2,0),IF(TYPE(V36)=1,V36,0))</f>
        <v>0.28670000000000001</v>
      </c>
      <c r="W37">
        <f>IFERROR(VLOOKUP(C37,CurrencyData!$BR$9:$BS$261,2,0),IF(TYPE(W36)=1,W36,0))</f>
        <v>0.13980000000000001</v>
      </c>
      <c r="X37">
        <f>IFERROR(VLOOKUP(C37,CurrencyData!$BU$9:$BV$261,2,0),IF(TYPE(X36)=1,X36,0))</f>
        <v>0.64139999999999997</v>
      </c>
      <c r="Y37">
        <f>IFERROR(VLOOKUP(C37,CurrencyData!$BX$9:$BY$261,2,0),IF(TYPE(Y36)=1,Y36,0))</f>
        <v>1.5865</v>
      </c>
    </row>
    <row r="38" spans="3:25">
      <c r="C38" s="2">
        <v>37652</v>
      </c>
      <c r="D38">
        <f>IFERROR(VLOOKUP(C38,CurrencyData!$A$9:$B$228,2,0),IF(TYPE(D37)=1,D37,0))</f>
        <v>0.1207</v>
      </c>
      <c r="E38">
        <f>IFERROR(VLOOKUP(C38,CurrencyData!$D$9:$E$261,2,0),IF(TYPE(E37)=1,E37,0))</f>
        <v>8.3999999999999995E-3</v>
      </c>
      <c r="F38">
        <f>IFERROR(VLOOKUP(C38,CurrencyData!$G$9:$H$204,2,0),IF(TYPE(F37)=1,F37,0))</f>
        <v>3.1399999999999997E-2</v>
      </c>
      <c r="G38">
        <f>IFERROR(VLOOKUP(C38,CurrencyData!$J$9:$K$261,2,0),IF(TYPE(G37)=1,G37,0))</f>
        <v>0.2666</v>
      </c>
      <c r="H38">
        <f>IFERROR(VLOOKUP(C38,CurrencyData!$M$9:$N$228,2,0),IF(TYPE(H37)=1,H37,0))</f>
        <v>2.8799999999999999E-2</v>
      </c>
      <c r="I38">
        <f>IFERROR(VLOOKUP(C38,CurrencyData!$P$9:$Q$228,2,0),IF(TYPE(I37)=1,I37,0))</f>
        <v>8.0000000000000004E-4</v>
      </c>
      <c r="J38">
        <f>IFERROR(VLOOKUP(C38,CurrencyData!$S$9:$T$204,2,0),IF(TYPE(J37)=1,J37,0))</f>
        <v>0.28849999999999998</v>
      </c>
      <c r="K38">
        <f>IFERROR(VLOOKUP(C38,CurrencyData!$V$9:$W$261,2,0),IF(TYPE(K37)=1,K37,0))</f>
        <v>0.12820000000000001</v>
      </c>
      <c r="L38">
        <f>IFERROR(VLOOKUP(C38,CurrencyData!$Y$9:$Z$228,2,0),IF(TYPE(L37)=1,L37,0))</f>
        <v>2.0799999999999999E-2</v>
      </c>
      <c r="M38">
        <f>IFERROR(VLOOKUP(C38,CurrencyData!$AH$9:$AI$228,2,0),IF(TYPE(M37)=1,M37,0))</f>
        <v>2.3300000000000001E-2</v>
      </c>
      <c r="N38">
        <f>IFERROR(VLOOKUP(C38,CurrencyData!$AN$9:$AO$261,2,0),IF(TYPE(N37)=1,N37,0))</f>
        <v>9.4200000000000006E-2</v>
      </c>
      <c r="O38">
        <f>IFERROR(VLOOKUP(C38,CurrencyData!$AQ$9:$AR$228,2,0),IF(TYPE(O37)=1,O37,0))</f>
        <v>1.2200000000000001E-2</v>
      </c>
      <c r="P38">
        <f>IFERROR(VLOOKUP(C38,CurrencyData!$AT$9:$AU$209,2,0),IF(TYPE(P37)=1,P37,0))</f>
        <v>0.80110000000000003</v>
      </c>
      <c r="Q38">
        <f>IFERROR(VLOOKUP(C38,CurrencyData!$AW$9:$AX$261,2,0),IF(TYPE(Q37)=1,Q37,0))</f>
        <v>0.26300000000000001</v>
      </c>
      <c r="R38">
        <f>IFERROR(VLOOKUP(C38,CurrencyData!$AZ$9:$BA$204,2,0),IF(TYPE(R37)=1,R37,0))</f>
        <v>0.26069999999999999</v>
      </c>
      <c r="S38">
        <f>IFERROR(VLOOKUP(C38,CurrencyData!$BC$9:$BD$228,2,0),IF(TYPE(S37)=1,S37,0))</f>
        <v>0.5917</v>
      </c>
      <c r="T38">
        <f>IFERROR(VLOOKUP(C38,CurrencyData!$BI$9:$BJ$261,2,0),IF(TYPE(T37)=1,T37,0))</f>
        <v>0.1429</v>
      </c>
      <c r="U38">
        <f>IFERROR(VLOOKUP(C38,CurrencyData!$BL$9:$BM$228,2,0),IF(TYPE(U37)=1,U37,0))</f>
        <v>0.20669999999999999</v>
      </c>
      <c r="V38">
        <f>IFERROR(VLOOKUP(C38,CurrencyData!$BO$9:$BP$209,2,0),IF(TYPE(V37)=1,V37,0))</f>
        <v>0.30590000000000001</v>
      </c>
      <c r="W38">
        <f>IFERROR(VLOOKUP(C38,CurrencyData!$BR$9:$BS$261,2,0),IF(TYPE(W37)=1,W37,0))</f>
        <v>0.14480000000000001</v>
      </c>
      <c r="X38">
        <f>IFERROR(VLOOKUP(C38,CurrencyData!$BU$9:$BV$261,2,0),IF(TYPE(X37)=1,X37,0))</f>
        <v>0.64810000000000001</v>
      </c>
      <c r="Y38">
        <f>IFERROR(VLOOKUP(C38,CurrencyData!$BX$9:$BY$261,2,0),IF(TYPE(Y37)=1,Y37,0))</f>
        <v>1.6161000000000001</v>
      </c>
    </row>
    <row r="39" spans="3:25">
      <c r="C39" s="2">
        <v>37680</v>
      </c>
      <c r="D39">
        <f>IFERROR(VLOOKUP(C39,CurrencyData!$A$9:$B$228,2,0),IF(TYPE(D38)=1,D38,0))</f>
        <v>0.1207</v>
      </c>
      <c r="E39">
        <f>IFERROR(VLOOKUP(C39,CurrencyData!$D$9:$E$261,2,0),IF(TYPE(E38)=1,E38,0))</f>
        <v>8.3999999999999995E-3</v>
      </c>
      <c r="F39">
        <f>IFERROR(VLOOKUP(C39,CurrencyData!$G$9:$H$204,2,0),IF(TYPE(F38)=1,F38,0))</f>
        <v>3.15E-2</v>
      </c>
      <c r="G39">
        <f>IFERROR(VLOOKUP(C39,CurrencyData!$J$9:$K$261,2,0),IF(TYPE(G38)=1,G38,0))</f>
        <v>0.2666</v>
      </c>
      <c r="H39">
        <f>IFERROR(VLOOKUP(C39,CurrencyData!$M$9:$N$228,2,0),IF(TYPE(H38)=1,H38,0))</f>
        <v>2.87E-2</v>
      </c>
      <c r="I39">
        <f>IFERROR(VLOOKUP(C39,CurrencyData!$P$9:$Q$228,2,0),IF(TYPE(I38)=1,I38,0))</f>
        <v>8.0000000000000004E-4</v>
      </c>
      <c r="J39">
        <f>IFERROR(VLOOKUP(C39,CurrencyData!$S$9:$T$204,2,0),IF(TYPE(J38)=1,J38,0))</f>
        <v>0.27529999999999999</v>
      </c>
      <c r="K39">
        <f>IFERROR(VLOOKUP(C39,CurrencyData!$V$9:$W$261,2,0),IF(TYPE(K38)=1,K38,0))</f>
        <v>0.12820000000000001</v>
      </c>
      <c r="L39">
        <f>IFERROR(VLOOKUP(C39,CurrencyData!$Y$9:$Z$228,2,0),IF(TYPE(L38)=1,L38,0))</f>
        <v>2.0899999999999998E-2</v>
      </c>
      <c r="M39">
        <f>IFERROR(VLOOKUP(C39,CurrencyData!$AH$9:$AI$228,2,0),IF(TYPE(M38)=1,M38,0))</f>
        <v>2.3300000000000001E-2</v>
      </c>
      <c r="N39">
        <f>IFERROR(VLOOKUP(C39,CurrencyData!$AN$9:$AO$261,2,0),IF(TYPE(N38)=1,N38,0))</f>
        <v>9.1300000000000006E-2</v>
      </c>
      <c r="O39">
        <f>IFERROR(VLOOKUP(C39,CurrencyData!$AQ$9:$AR$228,2,0),IF(TYPE(O38)=1,O38,0))</f>
        <v>1.21E-2</v>
      </c>
      <c r="P39">
        <f>IFERROR(VLOOKUP(C39,CurrencyData!$AT$9:$AU$209,2,0),IF(TYPE(P38)=1,P38,0))</f>
        <v>0.81989999999999996</v>
      </c>
      <c r="Q39">
        <f>IFERROR(VLOOKUP(C39,CurrencyData!$AW$9:$AX$261,2,0),IF(TYPE(Q38)=1,Q38,0))</f>
        <v>0.26290000000000002</v>
      </c>
      <c r="R39">
        <f>IFERROR(VLOOKUP(C39,CurrencyData!$AZ$9:$BA$204,2,0),IF(TYPE(R38)=1,R38,0))</f>
        <v>0.25869999999999999</v>
      </c>
      <c r="S39">
        <f>IFERROR(VLOOKUP(C39,CurrencyData!$BC$9:$BD$228,2,0),IF(TYPE(S38)=1,S38,0))</f>
        <v>0.60129999999999995</v>
      </c>
      <c r="T39">
        <f>IFERROR(VLOOKUP(C39,CurrencyData!$BI$9:$BJ$261,2,0),IF(TYPE(T38)=1,T38,0))</f>
        <v>0.14499999999999999</v>
      </c>
      <c r="U39">
        <f>IFERROR(VLOOKUP(C39,CurrencyData!$BL$9:$BM$228,2,0),IF(TYPE(U38)=1,U38,0))</f>
        <v>0.20530000000000001</v>
      </c>
      <c r="V39">
        <f>IFERROR(VLOOKUP(C39,CurrencyData!$BO$9:$BP$209,2,0),IF(TYPE(V38)=1,V38,0))</f>
        <v>0.31580000000000003</v>
      </c>
      <c r="W39">
        <f>IFERROR(VLOOKUP(C39,CurrencyData!$BR$9:$BS$261,2,0),IF(TYPE(W38)=1,W38,0))</f>
        <v>0.14319999999999999</v>
      </c>
      <c r="X39">
        <f>IFERROR(VLOOKUP(C39,CurrencyData!$BU$9:$BV$261,2,0),IF(TYPE(X38)=1,X38,0))</f>
        <v>0.66010000000000002</v>
      </c>
      <c r="Y39">
        <f>IFERROR(VLOOKUP(C39,CurrencyData!$BX$9:$BY$261,2,0),IF(TYPE(Y38)=1,Y38,0))</f>
        <v>1.613</v>
      </c>
    </row>
    <row r="40" spans="3:25">
      <c r="C40" s="2">
        <v>37711</v>
      </c>
      <c r="D40">
        <f>IFERROR(VLOOKUP(C40,CurrencyData!$A$9:$B$228,2,0),IF(TYPE(D39)=1,D39,0))</f>
        <v>0.1207</v>
      </c>
      <c r="E40">
        <f>IFERROR(VLOOKUP(C40,CurrencyData!$D$9:$E$261,2,0),IF(TYPE(E39)=1,E39,0))</f>
        <v>8.3999999999999995E-3</v>
      </c>
      <c r="F40">
        <f>IFERROR(VLOOKUP(C40,CurrencyData!$G$9:$H$204,2,0),IF(TYPE(F39)=1,F39,0))</f>
        <v>3.1800000000000002E-2</v>
      </c>
      <c r="G40">
        <f>IFERROR(VLOOKUP(C40,CurrencyData!$J$9:$K$261,2,0),IF(TYPE(G39)=1,G39,0))</f>
        <v>0.2666</v>
      </c>
      <c r="H40">
        <f>IFERROR(VLOOKUP(C40,CurrencyData!$M$9:$N$228,2,0),IF(TYPE(H39)=1,H39,0))</f>
        <v>2.87E-2</v>
      </c>
      <c r="I40">
        <f>IFERROR(VLOOKUP(C40,CurrencyData!$P$9:$Q$228,2,0),IF(TYPE(I39)=1,I39,0))</f>
        <v>8.0000000000000004E-4</v>
      </c>
      <c r="J40">
        <f>IFERROR(VLOOKUP(C40,CurrencyData!$S$9:$T$204,2,0),IF(TYPE(J39)=1,J39,0))</f>
        <v>0.28520000000000001</v>
      </c>
      <c r="K40">
        <f>IFERROR(VLOOKUP(C40,CurrencyData!$V$9:$W$261,2,0),IF(TYPE(K39)=1,K39,0))</f>
        <v>0.12820000000000001</v>
      </c>
      <c r="L40">
        <f>IFERROR(VLOOKUP(C40,CurrencyData!$Y$9:$Z$228,2,0),IF(TYPE(L39)=1,L39,0))</f>
        <v>2.0899999999999998E-2</v>
      </c>
      <c r="M40">
        <f>IFERROR(VLOOKUP(C40,CurrencyData!$AH$9:$AI$228,2,0),IF(TYPE(M39)=1,M39,0))</f>
        <v>2.3300000000000001E-2</v>
      </c>
      <c r="N40">
        <f>IFERROR(VLOOKUP(C40,CurrencyData!$AN$9:$AO$261,2,0),IF(TYPE(N39)=1,N39,0))</f>
        <v>9.1700000000000004E-2</v>
      </c>
      <c r="O40">
        <f>IFERROR(VLOOKUP(C40,CurrencyData!$AQ$9:$AR$228,2,0),IF(TYPE(O39)=1,O39,0))</f>
        <v>1.21E-2</v>
      </c>
      <c r="P40">
        <f>IFERROR(VLOOKUP(C40,CurrencyData!$AT$9:$AU$209,2,0),IF(TYPE(P39)=1,P39,0))</f>
        <v>0.81969999999999998</v>
      </c>
      <c r="Q40">
        <f>IFERROR(VLOOKUP(C40,CurrencyData!$AW$9:$AX$261,2,0),IF(TYPE(Q39)=1,Q39,0))</f>
        <v>0.2631</v>
      </c>
      <c r="R40">
        <f>IFERROR(VLOOKUP(C40,CurrencyData!$AZ$9:$BA$204,2,0),IF(TYPE(R39)=1,R39,0))</f>
        <v>0.24940000000000001</v>
      </c>
      <c r="S40">
        <f>IFERROR(VLOOKUP(C40,CurrencyData!$BC$9:$BD$228,2,0),IF(TYPE(S39)=1,S39,0))</f>
        <v>0.59260000000000002</v>
      </c>
      <c r="T40">
        <f>IFERROR(VLOOKUP(C40,CurrencyData!$BI$9:$BJ$261,2,0),IF(TYPE(T39)=1,T39,0))</f>
        <v>0.1452</v>
      </c>
      <c r="U40">
        <f>IFERROR(VLOOKUP(C40,CurrencyData!$BL$9:$BM$228,2,0),IF(TYPE(U39)=1,U39,0))</f>
        <v>0.20880000000000001</v>
      </c>
      <c r="V40">
        <f>IFERROR(VLOOKUP(C40,CurrencyData!$BO$9:$BP$209,2,0),IF(TYPE(V39)=1,V39,0))</f>
        <v>0.3251</v>
      </c>
      <c r="W40">
        <f>IFERROR(VLOOKUP(C40,CurrencyData!$BR$9:$BS$261,2,0),IF(TYPE(W39)=1,W39,0))</f>
        <v>0.13750000000000001</v>
      </c>
      <c r="X40">
        <f>IFERROR(VLOOKUP(C40,CurrencyData!$BU$9:$BV$261,2,0),IF(TYPE(X39)=1,X39,0))</f>
        <v>0.67720000000000002</v>
      </c>
      <c r="Y40">
        <f>IFERROR(VLOOKUP(C40,CurrencyData!$BX$9:$BY$261,2,0),IF(TYPE(Y39)=1,Y39,0))</f>
        <v>1.5817000000000001</v>
      </c>
    </row>
    <row r="41" spans="3:25">
      <c r="C41" s="2">
        <v>37741</v>
      </c>
      <c r="D41">
        <f>IFERROR(VLOOKUP(C41,CurrencyData!$A$9:$B$228,2,0),IF(TYPE(D40)=1,D40,0))</f>
        <v>0.1207</v>
      </c>
      <c r="E41">
        <f>IFERROR(VLOOKUP(C41,CurrencyData!$D$9:$E$261,2,0),IF(TYPE(E40)=1,E40,0))</f>
        <v>8.3000000000000001E-3</v>
      </c>
      <c r="F41">
        <f>IFERROR(VLOOKUP(C41,CurrencyData!$G$9:$H$204,2,0),IF(TYPE(F40)=1,F40,0))</f>
        <v>3.2000000000000001E-2</v>
      </c>
      <c r="G41">
        <f>IFERROR(VLOOKUP(C41,CurrencyData!$J$9:$K$261,2,0),IF(TYPE(G40)=1,G40,0))</f>
        <v>0.2666</v>
      </c>
      <c r="H41">
        <f>IFERROR(VLOOKUP(C41,CurrencyData!$M$9:$N$228,2,0),IF(TYPE(H40)=1,H40,0))</f>
        <v>2.87E-2</v>
      </c>
      <c r="I41">
        <f>IFERROR(VLOOKUP(C41,CurrencyData!$P$9:$Q$228,2,0),IF(TYPE(I40)=1,I40,0))</f>
        <v>8.0000000000000004E-4</v>
      </c>
      <c r="J41">
        <f>IFERROR(VLOOKUP(C41,CurrencyData!$S$9:$T$204,2,0),IF(TYPE(J40)=1,J40,0))</f>
        <v>0.31140000000000001</v>
      </c>
      <c r="K41">
        <f>IFERROR(VLOOKUP(C41,CurrencyData!$V$9:$W$261,2,0),IF(TYPE(K40)=1,K40,0))</f>
        <v>0.12820000000000001</v>
      </c>
      <c r="L41">
        <f>IFERROR(VLOOKUP(C41,CurrencyData!$Y$9:$Z$228,2,0),IF(TYPE(L40)=1,L40,0))</f>
        <v>2.1100000000000001E-2</v>
      </c>
      <c r="M41">
        <f>IFERROR(VLOOKUP(C41,CurrencyData!$AH$9:$AI$228,2,0),IF(TYPE(M40)=1,M40,0))</f>
        <v>2.3300000000000001E-2</v>
      </c>
      <c r="N41">
        <f>IFERROR(VLOOKUP(C41,CurrencyData!$AN$9:$AO$261,2,0),IF(TYPE(N40)=1,N40,0))</f>
        <v>9.4299999999999995E-2</v>
      </c>
      <c r="O41">
        <f>IFERROR(VLOOKUP(C41,CurrencyData!$AQ$9:$AR$228,2,0),IF(TYPE(O40)=1,O40,0))</f>
        <v>1.21E-2</v>
      </c>
      <c r="P41">
        <f>IFERROR(VLOOKUP(C41,CurrencyData!$AT$9:$AU$209,2,0),IF(TYPE(P40)=1,P40,0))</f>
        <v>0.81669999999999998</v>
      </c>
      <c r="Q41">
        <f>IFERROR(VLOOKUP(C41,CurrencyData!$AW$9:$AX$261,2,0),IF(TYPE(Q40)=1,Q40,0))</f>
        <v>0.26319999999999999</v>
      </c>
      <c r="R41">
        <f>IFERROR(VLOOKUP(C41,CurrencyData!$AZ$9:$BA$204,2,0),IF(TYPE(R40)=1,R40,0))</f>
        <v>0.25230000000000002</v>
      </c>
      <c r="S41">
        <f>IFERROR(VLOOKUP(C41,CurrencyData!$BC$9:$BD$228,2,0),IF(TYPE(S40)=1,S40,0))</f>
        <v>0.60329999999999995</v>
      </c>
      <c r="T41">
        <f>IFERROR(VLOOKUP(C41,CurrencyData!$BI$9:$BJ$261,2,0),IF(TYPE(T40)=1,T40,0))</f>
        <v>0.1462</v>
      </c>
      <c r="U41">
        <f>IFERROR(VLOOKUP(C41,CurrencyData!$BL$9:$BM$228,2,0),IF(TYPE(U40)=1,U40,0))</f>
        <v>0.21629999999999999</v>
      </c>
      <c r="V41">
        <f>IFERROR(VLOOKUP(C41,CurrencyData!$BO$9:$BP$209,2,0),IF(TYPE(V40)=1,V40,0))</f>
        <v>0.3387</v>
      </c>
      <c r="W41">
        <f>IFERROR(VLOOKUP(C41,CurrencyData!$BR$9:$BS$261,2,0),IF(TYPE(W40)=1,W40,0))</f>
        <v>0.1386</v>
      </c>
      <c r="X41">
        <f>IFERROR(VLOOKUP(C41,CurrencyData!$BU$9:$BV$261,2,0),IF(TYPE(X40)=1,X40,0))</f>
        <v>0.68600000000000005</v>
      </c>
      <c r="Y41">
        <f>IFERROR(VLOOKUP(C41,CurrencyData!$BX$9:$BY$261,2,0),IF(TYPE(Y40)=1,Y40,0))</f>
        <v>1.5740000000000001</v>
      </c>
    </row>
    <row r="42" spans="3:25">
      <c r="C42" s="2">
        <v>37772</v>
      </c>
      <c r="D42">
        <f>IFERROR(VLOOKUP(C42,CurrencyData!$A$9:$B$228,2,0),IF(TYPE(D41)=1,D41,0))</f>
        <v>0.1207</v>
      </c>
      <c r="E42">
        <f>IFERROR(VLOOKUP(C42,CurrencyData!$D$9:$E$261,2,0),IF(TYPE(E41)=1,E41,0))</f>
        <v>8.5000000000000006E-3</v>
      </c>
      <c r="F42">
        <f>IFERROR(VLOOKUP(C42,CurrencyData!$G$9:$H$204,2,0),IF(TYPE(F41)=1,F41,0))</f>
        <v>3.2300000000000002E-2</v>
      </c>
      <c r="G42">
        <f>IFERROR(VLOOKUP(C42,CurrencyData!$J$9:$K$261,2,0),IF(TYPE(G41)=1,G41,0))</f>
        <v>0.2666</v>
      </c>
      <c r="H42">
        <f>IFERROR(VLOOKUP(C42,CurrencyData!$M$9:$N$228,2,0),IF(TYPE(H41)=1,H41,0))</f>
        <v>2.87E-2</v>
      </c>
      <c r="I42">
        <f>IFERROR(VLOOKUP(C42,CurrencyData!$P$9:$Q$228,2,0),IF(TYPE(I41)=1,I41,0))</f>
        <v>8.0000000000000004E-4</v>
      </c>
      <c r="J42">
        <f>IFERROR(VLOOKUP(C42,CurrencyData!$S$9:$T$204,2,0),IF(TYPE(J41)=1,J41,0))</f>
        <v>0.33110000000000001</v>
      </c>
      <c r="K42">
        <f>IFERROR(VLOOKUP(C42,CurrencyData!$V$9:$W$261,2,0),IF(TYPE(K41)=1,K41,0))</f>
        <v>0.12820000000000001</v>
      </c>
      <c r="L42">
        <f>IFERROR(VLOOKUP(C42,CurrencyData!$Y$9:$Z$228,2,0),IF(TYPE(L41)=1,L41,0))</f>
        <v>2.12E-2</v>
      </c>
      <c r="M42">
        <f>IFERROR(VLOOKUP(C42,CurrencyData!$AH$9:$AI$228,2,0),IF(TYPE(M41)=1,M41,0))</f>
        <v>2.3599999999999999E-2</v>
      </c>
      <c r="N42">
        <f>IFERROR(VLOOKUP(C42,CurrencyData!$AN$9:$AO$261,2,0),IF(TYPE(N41)=1,N41,0))</f>
        <v>9.74E-2</v>
      </c>
      <c r="O42">
        <f>IFERROR(VLOOKUP(C42,CurrencyData!$AQ$9:$AR$228,2,0),IF(TYPE(O41)=1,O41,0))</f>
        <v>1.2200000000000001E-2</v>
      </c>
      <c r="P42">
        <f>IFERROR(VLOOKUP(C42,CurrencyData!$AT$9:$AU$209,2,0),IF(TYPE(P41)=1,P41,0))</f>
        <v>0.81710000000000005</v>
      </c>
      <c r="Q42">
        <f>IFERROR(VLOOKUP(C42,CurrencyData!$AW$9:$AX$261,2,0),IF(TYPE(Q41)=1,Q41,0))</f>
        <v>0.26350000000000001</v>
      </c>
      <c r="R42">
        <f>IFERROR(VLOOKUP(C42,CurrencyData!$AZ$9:$BA$204,2,0),IF(TYPE(R41)=1,R41,0))</f>
        <v>0.2671</v>
      </c>
      <c r="S42">
        <f>IFERROR(VLOOKUP(C42,CurrencyData!$BC$9:$BD$228,2,0),IF(TYPE(S41)=1,S41,0))</f>
        <v>0.65700000000000003</v>
      </c>
      <c r="T42">
        <f>IFERROR(VLOOKUP(C42,CurrencyData!$BI$9:$BJ$261,2,0),IF(TYPE(T41)=1,T41,0))</f>
        <v>0.15559999999999999</v>
      </c>
      <c r="U42">
        <f>IFERROR(VLOOKUP(C42,CurrencyData!$BL$9:$BM$228,2,0),IF(TYPE(U41)=1,U41,0))</f>
        <v>0.22309999999999999</v>
      </c>
      <c r="V42">
        <f>IFERROR(VLOOKUP(C42,CurrencyData!$BO$9:$BP$209,2,0),IF(TYPE(V41)=1,V41,0))</f>
        <v>0.34639999999999999</v>
      </c>
      <c r="W42">
        <f>IFERROR(VLOOKUP(C42,CurrencyData!$BR$9:$BS$261,2,0),IF(TYPE(W41)=1,W41,0))</f>
        <v>0.1467</v>
      </c>
      <c r="X42">
        <f>IFERROR(VLOOKUP(C42,CurrencyData!$BU$9:$BV$261,2,0),IF(TYPE(X41)=1,X41,0))</f>
        <v>0.72170000000000001</v>
      </c>
      <c r="Y42">
        <f>IFERROR(VLOOKUP(C42,CurrencyData!$BX$9:$BY$261,2,0),IF(TYPE(Y41)=1,Y41,0))</f>
        <v>1.6202000000000001</v>
      </c>
    </row>
    <row r="43" spans="3:25">
      <c r="C43" s="2">
        <v>37802</v>
      </c>
      <c r="D43">
        <f>IFERROR(VLOOKUP(C43,CurrencyData!$A$9:$B$228,2,0),IF(TYPE(D42)=1,D42,0))</f>
        <v>0.1207</v>
      </c>
      <c r="E43">
        <f>IFERROR(VLOOKUP(C43,CurrencyData!$D$9:$E$261,2,0),IF(TYPE(E42)=1,E42,0))</f>
        <v>8.3999999999999995E-3</v>
      </c>
      <c r="F43">
        <f>IFERROR(VLOOKUP(C43,CurrencyData!$G$9:$H$204,2,0),IF(TYPE(F42)=1,F42,0))</f>
        <v>3.2800000000000003E-2</v>
      </c>
      <c r="G43">
        <f>IFERROR(VLOOKUP(C43,CurrencyData!$J$9:$K$261,2,0),IF(TYPE(G42)=1,G42,0))</f>
        <v>0.2666</v>
      </c>
      <c r="H43">
        <f>IFERROR(VLOOKUP(C43,CurrencyData!$M$9:$N$228,2,0),IF(TYPE(H42)=1,H42,0))</f>
        <v>2.8799999999999999E-2</v>
      </c>
      <c r="I43">
        <f>IFERROR(VLOOKUP(C43,CurrencyData!$P$9:$Q$228,2,0),IF(TYPE(I42)=1,I42,0))</f>
        <v>8.0000000000000004E-4</v>
      </c>
      <c r="J43">
        <f>IFERROR(VLOOKUP(C43,CurrencyData!$S$9:$T$204,2,0),IF(TYPE(J42)=1,J42,0))</f>
        <v>0.33860000000000001</v>
      </c>
      <c r="K43">
        <f>IFERROR(VLOOKUP(C43,CurrencyData!$V$9:$W$261,2,0),IF(TYPE(K42)=1,K42,0))</f>
        <v>0.12820000000000001</v>
      </c>
      <c r="L43">
        <f>IFERROR(VLOOKUP(C43,CurrencyData!$Y$9:$Z$228,2,0),IF(TYPE(L42)=1,L42,0))</f>
        <v>2.1399999999999999E-2</v>
      </c>
      <c r="M43">
        <f>IFERROR(VLOOKUP(C43,CurrencyData!$AH$9:$AI$228,2,0),IF(TYPE(M42)=1,M42,0))</f>
        <v>2.4E-2</v>
      </c>
      <c r="N43">
        <f>IFERROR(VLOOKUP(C43,CurrencyData!$AN$9:$AO$261,2,0),IF(TYPE(N42)=1,N42,0))</f>
        <v>9.5000000000000001E-2</v>
      </c>
      <c r="O43">
        <f>IFERROR(VLOOKUP(C43,CurrencyData!$AQ$9:$AR$228,2,0),IF(TYPE(O42)=1,O42,0))</f>
        <v>1.24E-2</v>
      </c>
      <c r="P43">
        <f>IFERROR(VLOOKUP(C43,CurrencyData!$AT$9:$AU$209,2,0),IF(TYPE(P42)=1,P42,0))</f>
        <v>0.81759999999999999</v>
      </c>
      <c r="Q43">
        <f>IFERROR(VLOOKUP(C43,CurrencyData!$AW$9:$AX$261,2,0),IF(TYPE(Q42)=1,Q42,0))</f>
        <v>0.26300000000000001</v>
      </c>
      <c r="R43">
        <f>IFERROR(VLOOKUP(C43,CurrencyData!$AZ$9:$BA$204,2,0),IF(TYPE(R42)=1,R42,0))</f>
        <v>0.26350000000000001</v>
      </c>
      <c r="S43">
        <f>IFERROR(VLOOKUP(C43,CurrencyData!$BC$9:$BD$228,2,0),IF(TYPE(S42)=1,S42,0))</f>
        <v>0.68879999999999997</v>
      </c>
      <c r="T43">
        <f>IFERROR(VLOOKUP(C43,CurrencyData!$BI$9:$BJ$261,2,0),IF(TYPE(T42)=1,T42,0))</f>
        <v>0.15720000000000001</v>
      </c>
      <c r="U43">
        <f>IFERROR(VLOOKUP(C43,CurrencyData!$BL$9:$BM$228,2,0),IF(TYPE(U42)=1,U42,0))</f>
        <v>0.22770000000000001</v>
      </c>
      <c r="V43">
        <f>IFERROR(VLOOKUP(C43,CurrencyData!$BO$9:$BP$209,2,0),IF(TYPE(V42)=1,V42,0))</f>
        <v>0.34079999999999999</v>
      </c>
      <c r="W43">
        <f>IFERROR(VLOOKUP(C43,CurrencyData!$BR$9:$BS$261,2,0),IF(TYPE(W42)=1,W42,0))</f>
        <v>0.14299999999999999</v>
      </c>
      <c r="X43">
        <f>IFERROR(VLOOKUP(C43,CurrencyData!$BU$9:$BV$261,2,0),IF(TYPE(X42)=1,X42,0))</f>
        <v>0.73919999999999997</v>
      </c>
      <c r="Y43">
        <f>IFERROR(VLOOKUP(C43,CurrencyData!$BX$9:$BY$261,2,0),IF(TYPE(Y42)=1,Y42,0))</f>
        <v>1.6592</v>
      </c>
    </row>
    <row r="44" spans="3:25">
      <c r="C44" s="2">
        <v>37833</v>
      </c>
      <c r="D44">
        <f>IFERROR(VLOOKUP(C44,CurrencyData!$A$9:$B$228,2,0),IF(TYPE(D43)=1,D43,0))</f>
        <v>0.1207</v>
      </c>
      <c r="E44">
        <f>IFERROR(VLOOKUP(C44,CurrencyData!$D$9:$E$261,2,0),IF(TYPE(E43)=1,E43,0))</f>
        <v>8.3999999999999995E-3</v>
      </c>
      <c r="F44">
        <f>IFERROR(VLOOKUP(C44,CurrencyData!$G$9:$H$204,2,0),IF(TYPE(F43)=1,F43,0))</f>
        <v>3.2899999999999999E-2</v>
      </c>
      <c r="G44">
        <f>IFERROR(VLOOKUP(C44,CurrencyData!$J$9:$K$261,2,0),IF(TYPE(G43)=1,G43,0))</f>
        <v>0.2666</v>
      </c>
      <c r="H44">
        <f>IFERROR(VLOOKUP(C44,CurrencyData!$M$9:$N$228,2,0),IF(TYPE(H43)=1,H43,0))</f>
        <v>2.9000000000000001E-2</v>
      </c>
      <c r="I44">
        <f>IFERROR(VLOOKUP(C44,CurrencyData!$P$9:$Q$228,2,0),IF(TYPE(I43)=1,I43,0))</f>
        <v>8.0000000000000004E-4</v>
      </c>
      <c r="J44">
        <f>IFERROR(VLOOKUP(C44,CurrencyData!$S$9:$T$204,2,0),IF(TYPE(J43)=1,J43,0))</f>
        <v>0.3402</v>
      </c>
      <c r="K44">
        <f>IFERROR(VLOOKUP(C44,CurrencyData!$V$9:$W$261,2,0),IF(TYPE(K43)=1,K43,0))</f>
        <v>0.12820000000000001</v>
      </c>
      <c r="L44">
        <f>IFERROR(VLOOKUP(C44,CurrencyData!$Y$9:$Z$228,2,0),IF(TYPE(L43)=1,L43,0))</f>
        <v>2.1600000000000001E-2</v>
      </c>
      <c r="M44">
        <f>IFERROR(VLOOKUP(C44,CurrencyData!$AH$9:$AI$228,2,0),IF(TYPE(M43)=1,M43,0))</f>
        <v>2.3900000000000001E-2</v>
      </c>
      <c r="N44">
        <f>IFERROR(VLOOKUP(C44,CurrencyData!$AN$9:$AO$261,2,0),IF(TYPE(N43)=1,N43,0))</f>
        <v>9.5600000000000004E-2</v>
      </c>
      <c r="O44">
        <f>IFERROR(VLOOKUP(C44,CurrencyData!$AQ$9:$AR$228,2,0),IF(TYPE(O43)=1,O43,0))</f>
        <v>1.24E-2</v>
      </c>
      <c r="P44">
        <f>IFERROR(VLOOKUP(C44,CurrencyData!$AT$9:$AU$209,2,0),IF(TYPE(P43)=1,P43,0))</f>
        <v>0.81720000000000004</v>
      </c>
      <c r="Q44">
        <f>IFERROR(VLOOKUP(C44,CurrencyData!$AW$9:$AX$261,2,0),IF(TYPE(Q43)=1,Q43,0))</f>
        <v>0.26300000000000001</v>
      </c>
      <c r="R44">
        <f>IFERROR(VLOOKUP(C44,CurrencyData!$AZ$9:$BA$204,2,0),IF(TYPE(R43)=1,R43,0))</f>
        <v>0.25650000000000001</v>
      </c>
      <c r="S44">
        <f>IFERROR(VLOOKUP(C44,CurrencyData!$BC$9:$BD$228,2,0),IF(TYPE(S43)=1,S43,0))</f>
        <v>0.69930000000000003</v>
      </c>
      <c r="T44">
        <f>IFERROR(VLOOKUP(C44,CurrencyData!$BI$9:$BJ$261,2,0),IF(TYPE(T43)=1,T43,0))</f>
        <v>0.15310000000000001</v>
      </c>
      <c r="U44">
        <f>IFERROR(VLOOKUP(C44,CurrencyData!$BL$9:$BM$228,2,0),IF(TYPE(U43)=1,U43,0))</f>
        <v>0.22869999999999999</v>
      </c>
      <c r="V44">
        <f>IFERROR(VLOOKUP(C44,CurrencyData!$BO$9:$BP$209,2,0),IF(TYPE(V43)=1,V43,0))</f>
        <v>0.3422</v>
      </c>
      <c r="W44">
        <f>IFERROR(VLOOKUP(C44,CurrencyData!$BR$9:$BS$261,2,0),IF(TYPE(W43)=1,W43,0))</f>
        <v>0.13719999999999999</v>
      </c>
      <c r="X44">
        <f>IFERROR(VLOOKUP(C44,CurrencyData!$BU$9:$BV$261,2,0),IF(TYPE(X43)=1,X43,0))</f>
        <v>0.72599999999999998</v>
      </c>
      <c r="Y44">
        <f>IFERROR(VLOOKUP(C44,CurrencyData!$BX$9:$BY$261,2,0),IF(TYPE(Y43)=1,Y43,0))</f>
        <v>1.6262000000000001</v>
      </c>
    </row>
    <row r="45" spans="3:25">
      <c r="C45" s="2">
        <v>37864</v>
      </c>
      <c r="D45">
        <f>IFERROR(VLOOKUP(C45,CurrencyData!$A$9:$B$228,2,0),IF(TYPE(D44)=1,D44,0))</f>
        <v>0.1207</v>
      </c>
      <c r="E45">
        <f>IFERROR(VLOOKUP(C45,CurrencyData!$D$9:$E$261,2,0),IF(TYPE(E44)=1,E44,0))</f>
        <v>8.3999999999999995E-3</v>
      </c>
      <c r="F45">
        <f>IFERROR(VLOOKUP(C45,CurrencyData!$G$9:$H$204,2,0),IF(TYPE(F44)=1,F44,0))</f>
        <v>3.2899999999999999E-2</v>
      </c>
      <c r="G45">
        <f>IFERROR(VLOOKUP(C45,CurrencyData!$J$9:$K$261,2,0),IF(TYPE(G44)=1,G44,0))</f>
        <v>0.2666</v>
      </c>
      <c r="H45">
        <f>IFERROR(VLOOKUP(C45,CurrencyData!$M$9:$N$228,2,0),IF(TYPE(H44)=1,H44,0))</f>
        <v>2.9100000000000001E-2</v>
      </c>
      <c r="I45">
        <f>IFERROR(VLOOKUP(C45,CurrencyData!$P$9:$Q$228,2,0),IF(TYPE(I44)=1,I44,0))</f>
        <v>8.0000000000000004E-4</v>
      </c>
      <c r="J45">
        <f>IFERROR(VLOOKUP(C45,CurrencyData!$S$9:$T$204,2,0),IF(TYPE(J44)=1,J44,0))</f>
        <v>0.32629999999999998</v>
      </c>
      <c r="K45">
        <f>IFERROR(VLOOKUP(C45,CurrencyData!$V$9:$W$261,2,0),IF(TYPE(K44)=1,K44,0))</f>
        <v>0.12820000000000001</v>
      </c>
      <c r="L45">
        <f>IFERROR(VLOOKUP(C45,CurrencyData!$Y$9:$Z$228,2,0),IF(TYPE(L44)=1,L44,0))</f>
        <v>2.1700000000000001E-2</v>
      </c>
      <c r="M45">
        <f>IFERROR(VLOOKUP(C45,CurrencyData!$AH$9:$AI$228,2,0),IF(TYPE(M44)=1,M44,0))</f>
        <v>2.4E-2</v>
      </c>
      <c r="N45">
        <f>IFERROR(VLOOKUP(C45,CurrencyData!$AN$9:$AO$261,2,0),IF(TYPE(N44)=1,N44,0))</f>
        <v>9.2700000000000005E-2</v>
      </c>
      <c r="O45">
        <f>IFERROR(VLOOKUP(C45,CurrencyData!$AQ$9:$AR$228,2,0),IF(TYPE(O44)=1,O44,0))</f>
        <v>1.2500000000000001E-2</v>
      </c>
      <c r="P45">
        <f>IFERROR(VLOOKUP(C45,CurrencyData!$AT$9:$AU$209,2,0),IF(TYPE(P44)=1,P44,0))</f>
        <v>0.81730000000000003</v>
      </c>
      <c r="Q45">
        <f>IFERROR(VLOOKUP(C45,CurrencyData!$AW$9:$AX$261,2,0),IF(TYPE(Q44)=1,Q44,0))</f>
        <v>0.26300000000000001</v>
      </c>
      <c r="R45">
        <f>IFERROR(VLOOKUP(C45,CurrencyData!$AZ$9:$BA$204,2,0),IF(TYPE(R44)=1,R44,0))</f>
        <v>0.25530000000000003</v>
      </c>
      <c r="S45">
        <f>IFERROR(VLOOKUP(C45,CurrencyData!$BC$9:$BD$228,2,0),IF(TYPE(S44)=1,S44,0))</f>
        <v>0.70030000000000003</v>
      </c>
      <c r="T45">
        <f>IFERROR(VLOOKUP(C45,CurrencyData!$BI$9:$BJ$261,2,0),IF(TYPE(T44)=1,T44,0))</f>
        <v>0.15010000000000001</v>
      </c>
      <c r="U45">
        <f>IFERROR(VLOOKUP(C45,CurrencyData!$BL$9:$BM$228,2,0),IF(TYPE(U44)=1,U44,0))</f>
        <v>0.2243</v>
      </c>
      <c r="V45">
        <f>IFERROR(VLOOKUP(C45,CurrencyData!$BO$9:$BP$209,2,0),IF(TYPE(V44)=1,V44,0))</f>
        <v>0.33879999999999999</v>
      </c>
      <c r="W45">
        <f>IFERROR(VLOOKUP(C45,CurrencyData!$BR$9:$BS$261,2,0),IF(TYPE(W44)=1,W44,0))</f>
        <v>0.1351</v>
      </c>
      <c r="X45">
        <f>IFERROR(VLOOKUP(C45,CurrencyData!$BU$9:$BV$261,2,0),IF(TYPE(X44)=1,X44,0))</f>
        <v>0.71660000000000001</v>
      </c>
      <c r="Y45">
        <f>IFERROR(VLOOKUP(C45,CurrencyData!$BX$9:$BY$261,2,0),IF(TYPE(Y44)=1,Y44,0))</f>
        <v>1.5945</v>
      </c>
    </row>
    <row r="46" spans="3:25">
      <c r="C46" s="2">
        <v>37894</v>
      </c>
      <c r="D46">
        <f>IFERROR(VLOOKUP(C46,CurrencyData!$A$9:$B$228,2,0),IF(TYPE(D45)=1,D45,0))</f>
        <v>0.1207</v>
      </c>
      <c r="E46">
        <f>IFERROR(VLOOKUP(C46,CurrencyData!$D$9:$E$261,2,0),IF(TYPE(E45)=1,E45,0))</f>
        <v>8.6999999999999994E-3</v>
      </c>
      <c r="F46">
        <f>IFERROR(VLOOKUP(C46,CurrencyData!$G$9:$H$204,2,0),IF(TYPE(F45)=1,F45,0))</f>
        <v>3.27E-2</v>
      </c>
      <c r="G46">
        <f>IFERROR(VLOOKUP(C46,CurrencyData!$J$9:$K$261,2,0),IF(TYPE(G45)=1,G45,0))</f>
        <v>0.2666</v>
      </c>
      <c r="H46">
        <f>IFERROR(VLOOKUP(C46,CurrencyData!$M$9:$N$228,2,0),IF(TYPE(H45)=1,H45,0))</f>
        <v>2.93E-2</v>
      </c>
      <c r="I46">
        <f>IFERROR(VLOOKUP(C46,CurrencyData!$P$9:$Q$228,2,0),IF(TYPE(I45)=1,I45,0))</f>
        <v>8.9999999999999998E-4</v>
      </c>
      <c r="J46">
        <f>IFERROR(VLOOKUP(C46,CurrencyData!$S$9:$T$204,2,0),IF(TYPE(J45)=1,J45,0))</f>
        <v>0.3412</v>
      </c>
      <c r="K46">
        <f>IFERROR(VLOOKUP(C46,CurrencyData!$V$9:$W$261,2,0),IF(TYPE(K45)=1,K45,0))</f>
        <v>0.12839999999999999</v>
      </c>
      <c r="L46">
        <f>IFERROR(VLOOKUP(C46,CurrencyData!$Y$9:$Z$228,2,0),IF(TYPE(L45)=1,L45,0))</f>
        <v>2.18E-2</v>
      </c>
      <c r="M46">
        <f>IFERROR(VLOOKUP(C46,CurrencyData!$AH$9:$AI$228,2,0),IF(TYPE(M45)=1,M45,0))</f>
        <v>2.46E-2</v>
      </c>
      <c r="N46">
        <f>IFERROR(VLOOKUP(C46,CurrencyData!$AN$9:$AO$261,2,0),IF(TYPE(N45)=1,N45,0))</f>
        <v>9.1300000000000006E-2</v>
      </c>
      <c r="O46">
        <f>IFERROR(VLOOKUP(C46,CurrencyData!$AQ$9:$AR$228,2,0),IF(TYPE(O45)=1,O45,0))</f>
        <v>1.24E-2</v>
      </c>
      <c r="P46">
        <f>IFERROR(VLOOKUP(C46,CurrencyData!$AT$9:$AU$209,2,0),IF(TYPE(P45)=1,P45,0))</f>
        <v>0.81730000000000003</v>
      </c>
      <c r="Q46">
        <f>IFERROR(VLOOKUP(C46,CurrencyData!$AW$9:$AX$261,2,0),IF(TYPE(Q45)=1,Q45,0))</f>
        <v>0.26319999999999999</v>
      </c>
      <c r="R46">
        <f>IFERROR(VLOOKUP(C46,CurrencyData!$AZ$9:$BA$204,2,0),IF(TYPE(R45)=1,R45,0))</f>
        <v>0.25190000000000001</v>
      </c>
      <c r="S46">
        <f>IFERROR(VLOOKUP(C46,CurrencyData!$BC$9:$BD$228,2,0),IF(TYPE(S45)=1,S45,0))</f>
        <v>0.71260000000000001</v>
      </c>
      <c r="T46">
        <f>IFERROR(VLOOKUP(C46,CurrencyData!$BI$9:$BJ$261,2,0),IF(TYPE(T45)=1,T45,0))</f>
        <v>0.1515</v>
      </c>
      <c r="U46">
        <f>IFERROR(VLOOKUP(C46,CurrencyData!$BL$9:$BM$228,2,0),IF(TYPE(U45)=1,U45,0))</f>
        <v>0.2235</v>
      </c>
      <c r="V46">
        <f>IFERROR(VLOOKUP(C46,CurrencyData!$BO$9:$BP$209,2,0),IF(TYPE(V45)=1,V45,0))</f>
        <v>0.33839999999999998</v>
      </c>
      <c r="W46">
        <f>IFERROR(VLOOKUP(C46,CurrencyData!$BR$9:$BS$261,2,0),IF(TYPE(W45)=1,W45,0))</f>
        <v>0.13719999999999999</v>
      </c>
      <c r="X46">
        <f>IFERROR(VLOOKUP(C46,CurrencyData!$BU$9:$BV$261,2,0),IF(TYPE(X45)=1,X45,0))</f>
        <v>0.73299999999999998</v>
      </c>
      <c r="Y46">
        <f>IFERROR(VLOOKUP(C46,CurrencyData!$BX$9:$BY$261,2,0),IF(TYPE(Y45)=1,Y45,0))</f>
        <v>1.613</v>
      </c>
    </row>
    <row r="47" spans="3:25">
      <c r="C47" s="2">
        <v>37925</v>
      </c>
      <c r="D47">
        <f>IFERROR(VLOOKUP(C47,CurrencyData!$A$9:$B$228,2,0),IF(TYPE(D46)=1,D46,0))</f>
        <v>0.1207</v>
      </c>
      <c r="E47">
        <f>IFERROR(VLOOKUP(C47,CurrencyData!$D$9:$E$261,2,0),IF(TYPE(E46)=1,E46,0))</f>
        <v>9.1000000000000004E-3</v>
      </c>
      <c r="F47">
        <f>IFERROR(VLOOKUP(C47,CurrencyData!$G$9:$H$204,2,0),IF(TYPE(F46)=1,F46,0))</f>
        <v>3.32E-2</v>
      </c>
      <c r="G47">
        <f>IFERROR(VLOOKUP(C47,CurrencyData!$J$9:$K$261,2,0),IF(TYPE(G46)=1,G46,0))</f>
        <v>0.2666</v>
      </c>
      <c r="H47">
        <f>IFERROR(VLOOKUP(C47,CurrencyData!$M$9:$N$228,2,0),IF(TYPE(H46)=1,H46,0))</f>
        <v>2.9499999999999998E-2</v>
      </c>
      <c r="I47">
        <f>IFERROR(VLOOKUP(C47,CurrencyData!$P$9:$Q$228,2,0),IF(TYPE(I46)=1,I46,0))</f>
        <v>8.9999999999999998E-4</v>
      </c>
      <c r="J47">
        <f>IFERROR(VLOOKUP(C47,CurrencyData!$S$9:$T$204,2,0),IF(TYPE(J46)=1,J46,0))</f>
        <v>0.34939999999999999</v>
      </c>
      <c r="K47">
        <f>IFERROR(VLOOKUP(C47,CurrencyData!$V$9:$W$261,2,0),IF(TYPE(K46)=1,K46,0))</f>
        <v>0.12920000000000001</v>
      </c>
      <c r="L47">
        <f>IFERROR(VLOOKUP(C47,CurrencyData!$Y$9:$Z$228,2,0),IF(TYPE(L46)=1,L46,0))</f>
        <v>2.1999999999999999E-2</v>
      </c>
      <c r="M47">
        <f>IFERROR(VLOOKUP(C47,CurrencyData!$AH$9:$AI$228,2,0),IF(TYPE(M46)=1,M46,0))</f>
        <v>2.52E-2</v>
      </c>
      <c r="N47">
        <f>IFERROR(VLOOKUP(C47,CurrencyData!$AN$9:$AO$261,2,0),IF(TYPE(N46)=1,N46,0))</f>
        <v>8.9399999999999993E-2</v>
      </c>
      <c r="O47">
        <f>IFERROR(VLOOKUP(C47,CurrencyData!$AQ$9:$AR$228,2,0),IF(TYPE(O46)=1,O46,0))</f>
        <v>1.2699999999999999E-2</v>
      </c>
      <c r="P47">
        <f>IFERROR(VLOOKUP(C47,CurrencyData!$AT$9:$AU$209,2,0),IF(TYPE(P46)=1,P46,0))</f>
        <v>0.77100000000000002</v>
      </c>
      <c r="Q47">
        <f>IFERROR(VLOOKUP(C47,CurrencyData!$AW$9:$AX$261,2,0),IF(TYPE(Q46)=1,Q46,0))</f>
        <v>0.26279999999999998</v>
      </c>
      <c r="R47">
        <f>IFERROR(VLOOKUP(C47,CurrencyData!$AZ$9:$BA$204,2,0),IF(TYPE(R46)=1,R46,0))</f>
        <v>0.25519999999999998</v>
      </c>
      <c r="S47">
        <f>IFERROR(VLOOKUP(C47,CurrencyData!$BC$9:$BD$228,2,0),IF(TYPE(S46)=1,S46,0))</f>
        <v>0.68510000000000004</v>
      </c>
      <c r="T47">
        <f>IFERROR(VLOOKUP(C47,CurrencyData!$BI$9:$BJ$261,2,0),IF(TYPE(T46)=1,T46,0))</f>
        <v>0.1575</v>
      </c>
      <c r="U47">
        <f>IFERROR(VLOOKUP(C47,CurrencyData!$BL$9:$BM$228,2,0),IF(TYPE(U46)=1,U46,0))</f>
        <v>0.22470000000000001</v>
      </c>
      <c r="V47">
        <f>IFERROR(VLOOKUP(C47,CurrencyData!$BO$9:$BP$209,2,0),IF(TYPE(V46)=1,V46,0))</f>
        <v>0.34300000000000003</v>
      </c>
      <c r="W47">
        <f>IFERROR(VLOOKUP(C47,CurrencyData!$BR$9:$BS$261,2,0),IF(TYPE(W46)=1,W46,0))</f>
        <v>0.1421</v>
      </c>
      <c r="X47">
        <f>IFERROR(VLOOKUP(C47,CurrencyData!$BU$9:$BV$261,2,0),IF(TYPE(X46)=1,X46,0))</f>
        <v>0.75549999999999995</v>
      </c>
      <c r="Y47">
        <f>IFERROR(VLOOKUP(C47,CurrencyData!$BX$9:$BY$261,2,0),IF(TYPE(Y46)=1,Y46,0))</f>
        <v>1.6765000000000001</v>
      </c>
    </row>
    <row r="48" spans="3:25">
      <c r="C48" s="2">
        <v>37955</v>
      </c>
      <c r="D48">
        <f>IFERROR(VLOOKUP(C48,CurrencyData!$A$9:$B$228,2,0),IF(TYPE(D47)=1,D47,0))</f>
        <v>0.1207</v>
      </c>
      <c r="E48">
        <f>IFERROR(VLOOKUP(C48,CurrencyData!$D$9:$E$261,2,0),IF(TYPE(E47)=1,E47,0))</f>
        <v>9.1999999999999998E-3</v>
      </c>
      <c r="F48">
        <f>IFERROR(VLOOKUP(C48,CurrencyData!$G$9:$H$204,2,0),IF(TYPE(F47)=1,F47,0))</f>
        <v>3.3500000000000002E-2</v>
      </c>
      <c r="G48">
        <f>IFERROR(VLOOKUP(C48,CurrencyData!$J$9:$K$261,2,0),IF(TYPE(G47)=1,G47,0))</f>
        <v>0.2666</v>
      </c>
      <c r="H48">
        <f>IFERROR(VLOOKUP(C48,CurrencyData!$M$9:$N$228,2,0),IF(TYPE(H47)=1,H47,0))</f>
        <v>2.93E-2</v>
      </c>
      <c r="I48">
        <f>IFERROR(VLOOKUP(C48,CurrencyData!$P$9:$Q$228,2,0),IF(TYPE(I47)=1,I47,0))</f>
        <v>8.0000000000000004E-4</v>
      </c>
      <c r="J48">
        <f>IFERROR(VLOOKUP(C48,CurrencyData!$S$9:$T$204,2,0),IF(TYPE(J47)=1,J47,0))</f>
        <v>0.34360000000000002</v>
      </c>
      <c r="K48">
        <f>IFERROR(VLOOKUP(C48,CurrencyData!$V$9:$W$261,2,0),IF(TYPE(K47)=1,K47,0))</f>
        <v>0.1288</v>
      </c>
      <c r="L48">
        <f>IFERROR(VLOOKUP(C48,CurrencyData!$Y$9:$Z$228,2,0),IF(TYPE(L47)=1,L47,0))</f>
        <v>2.1899999999999999E-2</v>
      </c>
      <c r="M48">
        <f>IFERROR(VLOOKUP(C48,CurrencyData!$AH$9:$AI$228,2,0),IF(TYPE(M47)=1,M47,0))</f>
        <v>2.5000000000000001E-2</v>
      </c>
      <c r="N48">
        <f>IFERROR(VLOOKUP(C48,CurrencyData!$AN$9:$AO$261,2,0),IF(TYPE(N47)=1,N47,0))</f>
        <v>8.9700000000000002E-2</v>
      </c>
      <c r="O48">
        <f>IFERROR(VLOOKUP(C48,CurrencyData!$AQ$9:$AR$228,2,0),IF(TYPE(O47)=1,O47,0))</f>
        <v>1.35E-2</v>
      </c>
      <c r="P48">
        <f>IFERROR(VLOOKUP(C48,CurrencyData!$AT$9:$AU$209,2,0),IF(TYPE(P47)=1,P47,0))</f>
        <v>0.73280000000000001</v>
      </c>
      <c r="Q48">
        <f>IFERROR(VLOOKUP(C48,CurrencyData!$AW$9:$AX$261,2,0),IF(TYPE(Q47)=1,Q47,0))</f>
        <v>0.2631</v>
      </c>
      <c r="R48">
        <f>IFERROR(VLOOKUP(C48,CurrencyData!$AZ$9:$BA$204,2,0),IF(TYPE(R47)=1,R47,0))</f>
        <v>0.25330000000000003</v>
      </c>
      <c r="S48">
        <f>IFERROR(VLOOKUP(C48,CurrencyData!$BC$9:$BD$228,2,0),IF(TYPE(S47)=1,S47,0))</f>
        <v>0.66659999999999997</v>
      </c>
      <c r="T48">
        <f>IFERROR(VLOOKUP(C48,CurrencyData!$BI$9:$BJ$261,2,0),IF(TYPE(T47)=1,T47,0))</f>
        <v>0.1575</v>
      </c>
      <c r="U48">
        <f>IFERROR(VLOOKUP(C48,CurrencyData!$BL$9:$BM$228,2,0),IF(TYPE(U47)=1,U47,0))</f>
        <v>0.22220000000000001</v>
      </c>
      <c r="V48">
        <f>IFERROR(VLOOKUP(C48,CurrencyData!$BO$9:$BP$209,2,0),IF(TYPE(V47)=1,V47,0))</f>
        <v>0.3422</v>
      </c>
      <c r="W48">
        <f>IFERROR(VLOOKUP(C48,CurrencyData!$BR$9:$BS$261,2,0),IF(TYPE(W47)=1,W47,0))</f>
        <v>0.14280000000000001</v>
      </c>
      <c r="X48">
        <f>IFERROR(VLOOKUP(C48,CurrencyData!$BU$9:$BV$261,2,0),IF(TYPE(X47)=1,X47,0))</f>
        <v>0.76200000000000001</v>
      </c>
      <c r="Y48">
        <f>IFERROR(VLOOKUP(C48,CurrencyData!$BX$9:$BY$261,2,0),IF(TYPE(Y47)=1,Y47,0))</f>
        <v>1.6910000000000001</v>
      </c>
    </row>
    <row r="49" spans="3:25">
      <c r="C49" s="2">
        <v>37986</v>
      </c>
      <c r="D49">
        <f>IFERROR(VLOOKUP(C49,CurrencyData!$A$9:$B$228,2,0),IF(TYPE(D48)=1,D48,0))</f>
        <v>0.1207</v>
      </c>
      <c r="E49">
        <f>IFERROR(VLOOKUP(C49,CurrencyData!$D$9:$E$261,2,0),IF(TYPE(E48)=1,E48,0))</f>
        <v>9.2999999999999992E-3</v>
      </c>
      <c r="F49">
        <f>IFERROR(VLOOKUP(C49,CurrencyData!$G$9:$H$204,2,0),IF(TYPE(F48)=1,F48,0))</f>
        <v>3.4000000000000002E-2</v>
      </c>
      <c r="G49">
        <f>IFERROR(VLOOKUP(C49,CurrencyData!$J$9:$K$261,2,0),IF(TYPE(G48)=1,G48,0))</f>
        <v>0.2666</v>
      </c>
      <c r="H49">
        <f>IFERROR(VLOOKUP(C49,CurrencyData!$M$9:$N$228,2,0),IF(TYPE(H48)=1,H48,0))</f>
        <v>2.93E-2</v>
      </c>
      <c r="I49">
        <f>IFERROR(VLOOKUP(C49,CurrencyData!$P$9:$Q$228,2,0),IF(TYPE(I48)=1,I48,0))</f>
        <v>8.0000000000000004E-4</v>
      </c>
      <c r="J49">
        <f>IFERROR(VLOOKUP(C49,CurrencyData!$S$9:$T$204,2,0),IF(TYPE(J48)=1,J48,0))</f>
        <v>0.34189999999999998</v>
      </c>
      <c r="K49">
        <f>IFERROR(VLOOKUP(C49,CurrencyData!$V$9:$W$261,2,0),IF(TYPE(K48)=1,K48,0))</f>
        <v>0.1288</v>
      </c>
      <c r="L49">
        <f>IFERROR(VLOOKUP(C49,CurrencyData!$Y$9:$Z$228,2,0),IF(TYPE(L48)=1,L48,0))</f>
        <v>2.1899999999999999E-2</v>
      </c>
      <c r="M49">
        <f>IFERROR(VLOOKUP(C49,CurrencyData!$AH$9:$AI$228,2,0),IF(TYPE(M48)=1,M48,0))</f>
        <v>2.5100000000000001E-2</v>
      </c>
      <c r="N49">
        <f>IFERROR(VLOOKUP(C49,CurrencyData!$AN$9:$AO$261,2,0),IF(TYPE(N48)=1,N48,0))</f>
        <v>8.8800000000000004E-2</v>
      </c>
      <c r="O49">
        <f>IFERROR(VLOOKUP(C49,CurrencyData!$AQ$9:$AR$228,2,0),IF(TYPE(O48)=1,O48,0))</f>
        <v>1.38E-2</v>
      </c>
      <c r="P49">
        <f>IFERROR(VLOOKUP(C49,CurrencyData!$AT$9:$AU$209,2,0),IF(TYPE(P48)=1,P48,0))</f>
        <v>0.73340000000000005</v>
      </c>
      <c r="Q49">
        <f>IFERROR(VLOOKUP(C49,CurrencyData!$AW$9:$AX$261,2,0),IF(TYPE(Q48)=1,Q48,0))</f>
        <v>0.26319999999999999</v>
      </c>
      <c r="R49">
        <f>IFERROR(VLOOKUP(C49,CurrencyData!$AZ$9:$BA$204,2,0),IF(TYPE(R48)=1,R48,0))</f>
        <v>0.26379999999999998</v>
      </c>
      <c r="S49">
        <f>IFERROR(VLOOKUP(C49,CurrencyData!$BC$9:$BD$228,2,0),IF(TYPE(S48)=1,S48,0))</f>
        <v>0.68610000000000004</v>
      </c>
      <c r="T49">
        <f>IFERROR(VLOOKUP(C49,CurrencyData!$BI$9:$BJ$261,2,0),IF(TYPE(T48)=1,T48,0))</f>
        <v>0.16520000000000001</v>
      </c>
      <c r="U49">
        <f>IFERROR(VLOOKUP(C49,CurrencyData!$BL$9:$BM$228,2,0),IF(TYPE(U48)=1,U48,0))</f>
        <v>0.22700000000000001</v>
      </c>
      <c r="V49">
        <f>IFERROR(VLOOKUP(C49,CurrencyData!$BO$9:$BP$209,2,0),IF(TYPE(V48)=1,V48,0))</f>
        <v>0.3357</v>
      </c>
      <c r="W49">
        <f>IFERROR(VLOOKUP(C49,CurrencyData!$BR$9:$BS$261,2,0),IF(TYPE(W48)=1,W48,0))</f>
        <v>0.14879999999999999</v>
      </c>
      <c r="X49">
        <f>IFERROR(VLOOKUP(C49,CurrencyData!$BU$9:$BV$261,2,0),IF(TYPE(X48)=1,X48,0))</f>
        <v>0.76129999999999998</v>
      </c>
      <c r="Y49">
        <f>IFERROR(VLOOKUP(C49,CurrencyData!$BX$9:$BY$261,2,0),IF(TYPE(Y48)=1,Y48,0))</f>
        <v>1.7512000000000001</v>
      </c>
    </row>
    <row r="50" spans="3:25">
      <c r="C50" s="2">
        <v>38017</v>
      </c>
      <c r="D50">
        <f>IFERROR(VLOOKUP(C50,CurrencyData!$A$9:$B$228,2,0),IF(TYPE(D49)=1,D49,0))</f>
        <v>0.1207</v>
      </c>
      <c r="E50">
        <f>IFERROR(VLOOKUP(C50,CurrencyData!$D$9:$E$261,2,0),IF(TYPE(E49)=1,E49,0))</f>
        <v>9.4000000000000004E-3</v>
      </c>
      <c r="F50">
        <f>IFERROR(VLOOKUP(C50,CurrencyData!$G$9:$H$204,2,0),IF(TYPE(F49)=1,F49,0))</f>
        <v>3.4599999999999999E-2</v>
      </c>
      <c r="G50">
        <f>IFERROR(VLOOKUP(C50,CurrencyData!$J$9:$K$261,2,0),IF(TYPE(G49)=1,G49,0))</f>
        <v>0.2666</v>
      </c>
      <c r="H50">
        <f>IFERROR(VLOOKUP(C50,CurrencyData!$M$9:$N$228,2,0),IF(TYPE(H49)=1,H49,0))</f>
        <v>2.9600000000000001E-2</v>
      </c>
      <c r="I50">
        <f>IFERROR(VLOOKUP(C50,CurrencyData!$P$9:$Q$228,2,0),IF(TYPE(I49)=1,I49,0))</f>
        <v>8.0000000000000004E-4</v>
      </c>
      <c r="J50">
        <f>IFERROR(VLOOKUP(C50,CurrencyData!$S$9:$T$204,2,0),IF(TYPE(J49)=1,J49,0))</f>
        <v>0.35049999999999998</v>
      </c>
      <c r="K50">
        <f>IFERROR(VLOOKUP(C50,CurrencyData!$V$9:$W$261,2,0),IF(TYPE(K49)=1,K49,0))</f>
        <v>0.1288</v>
      </c>
      <c r="L50">
        <f>IFERROR(VLOOKUP(C50,CurrencyData!$Y$9:$Z$228,2,0),IF(TYPE(L49)=1,L49,0))</f>
        <v>2.1999999999999999E-2</v>
      </c>
      <c r="M50">
        <f>IFERROR(VLOOKUP(C50,CurrencyData!$AH$9:$AI$228,2,0),IF(TYPE(M49)=1,M49,0))</f>
        <v>2.5499999999999998E-2</v>
      </c>
      <c r="N50">
        <f>IFERROR(VLOOKUP(C50,CurrencyData!$AN$9:$AO$261,2,0),IF(TYPE(N49)=1,N49,0))</f>
        <v>9.1300000000000006E-2</v>
      </c>
      <c r="O50">
        <f>IFERROR(VLOOKUP(C50,CurrencyData!$AQ$9:$AR$228,2,0),IF(TYPE(O49)=1,O49,0))</f>
        <v>1.3599999999999999E-2</v>
      </c>
      <c r="P50">
        <f>IFERROR(VLOOKUP(C50,CurrencyData!$AT$9:$AU$209,2,0),IF(TYPE(P49)=1,P49,0))</f>
        <v>0.73350000000000004</v>
      </c>
      <c r="Q50">
        <f>IFERROR(VLOOKUP(C50,CurrencyData!$AW$9:$AX$261,2,0),IF(TYPE(Q49)=1,Q49,0))</f>
        <v>0.26269999999999999</v>
      </c>
      <c r="R50">
        <f>IFERROR(VLOOKUP(C50,CurrencyData!$AZ$9:$BA$204,2,0),IF(TYPE(R49)=1,R49,0))</f>
        <v>0.26790000000000003</v>
      </c>
      <c r="S50">
        <f>IFERROR(VLOOKUP(C50,CurrencyData!$BC$9:$BD$228,2,0),IF(TYPE(S49)=1,S49,0))</f>
        <v>0.72609999999999997</v>
      </c>
      <c r="T50">
        <f>IFERROR(VLOOKUP(C50,CurrencyData!$BI$9:$BJ$261,2,0),IF(TYPE(T49)=1,T49,0))</f>
        <v>0.16919999999999999</v>
      </c>
      <c r="U50">
        <f>IFERROR(VLOOKUP(C50,CurrencyData!$BL$9:$BM$228,2,0),IF(TYPE(U49)=1,U49,0))</f>
        <v>0.2258</v>
      </c>
      <c r="V50">
        <f>IFERROR(VLOOKUP(C50,CurrencyData!$BO$9:$BP$209,2,0),IF(TYPE(V49)=1,V49,0))</f>
        <v>0.34279999999999999</v>
      </c>
      <c r="W50">
        <f>IFERROR(VLOOKUP(C50,CurrencyData!$BR$9:$BS$261,2,0),IF(TYPE(W49)=1,W49,0))</f>
        <v>0.1469</v>
      </c>
      <c r="X50">
        <f>IFERROR(VLOOKUP(C50,CurrencyData!$BU$9:$BV$261,2,0),IF(TYPE(X49)=1,X49,0))</f>
        <v>0.77139999999999997</v>
      </c>
      <c r="Y50">
        <f>IFERROR(VLOOKUP(C50,CurrencyData!$BX$9:$BY$261,2,0),IF(TYPE(Y49)=1,Y49,0))</f>
        <v>1.8189</v>
      </c>
    </row>
    <row r="51" spans="3:25">
      <c r="C51" s="2">
        <v>38046</v>
      </c>
      <c r="D51">
        <f>IFERROR(VLOOKUP(C51,CurrencyData!$A$9:$B$228,2,0),IF(TYPE(D50)=1,D50,0))</f>
        <v>0.1207</v>
      </c>
      <c r="E51">
        <f>IFERROR(VLOOKUP(C51,CurrencyData!$D$9:$E$261,2,0),IF(TYPE(E50)=1,E50,0))</f>
        <v>9.4000000000000004E-3</v>
      </c>
      <c r="F51">
        <f>IFERROR(VLOOKUP(C51,CurrencyData!$G$9:$H$204,2,0),IF(TYPE(F50)=1,F50,0))</f>
        <v>3.5099999999999999E-2</v>
      </c>
      <c r="G51">
        <f>IFERROR(VLOOKUP(C51,CurrencyData!$J$9:$K$261,2,0),IF(TYPE(G50)=1,G50,0))</f>
        <v>0.2666</v>
      </c>
      <c r="H51">
        <f>IFERROR(VLOOKUP(C51,CurrencyData!$M$9:$N$228,2,0),IF(TYPE(H50)=1,H50,0))</f>
        <v>0.03</v>
      </c>
      <c r="I51">
        <f>IFERROR(VLOOKUP(C51,CurrencyData!$P$9:$Q$228,2,0),IF(TYPE(I50)=1,I50,0))</f>
        <v>8.9999999999999998E-4</v>
      </c>
      <c r="J51">
        <f>IFERROR(VLOOKUP(C51,CurrencyData!$S$9:$T$204,2,0),IF(TYPE(J50)=1,J50,0))</f>
        <v>0.34139999999999998</v>
      </c>
      <c r="K51">
        <f>IFERROR(VLOOKUP(C51,CurrencyData!$V$9:$W$261,2,0),IF(TYPE(K50)=1,K50,0))</f>
        <v>0.12859999999999999</v>
      </c>
      <c r="L51">
        <f>IFERROR(VLOOKUP(C51,CurrencyData!$Y$9:$Z$228,2,0),IF(TYPE(L50)=1,L50,0))</f>
        <v>2.2100000000000002E-2</v>
      </c>
      <c r="M51">
        <f>IFERROR(VLOOKUP(C51,CurrencyData!$AH$9:$AI$228,2,0),IF(TYPE(M50)=1,M50,0))</f>
        <v>2.5499999999999998E-2</v>
      </c>
      <c r="N51">
        <f>IFERROR(VLOOKUP(C51,CurrencyData!$AN$9:$AO$261,2,0),IF(TYPE(N50)=1,N50,0))</f>
        <v>9.0399999999999994E-2</v>
      </c>
      <c r="O51">
        <f>IFERROR(VLOOKUP(C51,CurrencyData!$AQ$9:$AR$228,2,0),IF(TYPE(O50)=1,O50,0))</f>
        <v>1.3599999999999999E-2</v>
      </c>
      <c r="P51">
        <f>IFERROR(VLOOKUP(C51,CurrencyData!$AT$9:$AU$209,2,0),IF(TYPE(P50)=1,P50,0))</f>
        <v>0.73370000000000002</v>
      </c>
      <c r="Q51">
        <f>IFERROR(VLOOKUP(C51,CurrencyData!$AW$9:$AX$261,2,0),IF(TYPE(Q50)=1,Q50,0))</f>
        <v>0.26300000000000001</v>
      </c>
      <c r="R51">
        <f>IFERROR(VLOOKUP(C51,CurrencyData!$AZ$9:$BA$204,2,0),IF(TYPE(R50)=1,R50,0))</f>
        <v>0.25990000000000002</v>
      </c>
      <c r="S51">
        <f>IFERROR(VLOOKUP(C51,CurrencyData!$BC$9:$BD$228,2,0),IF(TYPE(S50)=1,S50,0))</f>
        <v>0.73709999999999998</v>
      </c>
      <c r="T51">
        <f>IFERROR(VLOOKUP(C51,CurrencyData!$BI$9:$BJ$261,2,0),IF(TYPE(T50)=1,T50,0))</f>
        <v>0.16930000000000001</v>
      </c>
      <c r="U51">
        <f>IFERROR(VLOOKUP(C51,CurrencyData!$BL$9:$BM$228,2,0),IF(TYPE(U50)=1,U50,0))</f>
        <v>0.2233</v>
      </c>
      <c r="V51">
        <f>IFERROR(VLOOKUP(C51,CurrencyData!$BO$9:$BP$209,2,0),IF(TYPE(V50)=1,V50,0))</f>
        <v>0.3392</v>
      </c>
      <c r="W51">
        <f>IFERROR(VLOOKUP(C51,CurrencyData!$BR$9:$BS$261,2,0),IF(TYPE(W50)=1,W50,0))</f>
        <v>0.14349999999999999</v>
      </c>
      <c r="X51">
        <f>IFERROR(VLOOKUP(C51,CurrencyData!$BU$9:$BV$261,2,0),IF(TYPE(X50)=1,X50,0))</f>
        <v>0.75239999999999996</v>
      </c>
      <c r="Y51">
        <f>IFERROR(VLOOKUP(C51,CurrencyData!$BX$9:$BY$261,2,0),IF(TYPE(Y50)=1,Y50,0))</f>
        <v>1.8632</v>
      </c>
    </row>
    <row r="52" spans="3:25">
      <c r="C52" s="2">
        <v>38077</v>
      </c>
      <c r="D52">
        <f>IFERROR(VLOOKUP(C52,CurrencyData!$A$9:$B$228,2,0),IF(TYPE(D51)=1,D51,0))</f>
        <v>0.1207</v>
      </c>
      <c r="E52">
        <f>IFERROR(VLOOKUP(C52,CurrencyData!$D$9:$E$261,2,0),IF(TYPE(E51)=1,E51,0))</f>
        <v>9.1999999999999998E-3</v>
      </c>
      <c r="F52">
        <f>IFERROR(VLOOKUP(C52,CurrencyData!$G$9:$H$204,2,0),IF(TYPE(F51)=1,F51,0))</f>
        <v>3.5000000000000003E-2</v>
      </c>
      <c r="G52">
        <f>IFERROR(VLOOKUP(C52,CurrencyData!$J$9:$K$261,2,0),IF(TYPE(G51)=1,G51,0))</f>
        <v>0.26669999999999999</v>
      </c>
      <c r="H52">
        <f>IFERROR(VLOOKUP(C52,CurrencyData!$M$9:$N$228,2,0),IF(TYPE(H51)=1,H51,0))</f>
        <v>0.03</v>
      </c>
      <c r="I52">
        <f>IFERROR(VLOOKUP(C52,CurrencyData!$P$9:$Q$228,2,0),IF(TYPE(I51)=1,I51,0))</f>
        <v>8.9999999999999998E-4</v>
      </c>
      <c r="J52">
        <f>IFERROR(VLOOKUP(C52,CurrencyData!$S$9:$T$204,2,0),IF(TYPE(J51)=1,J51,0))</f>
        <v>0.34439999999999998</v>
      </c>
      <c r="K52">
        <f>IFERROR(VLOOKUP(C52,CurrencyData!$V$9:$W$261,2,0),IF(TYPE(K51)=1,K51,0))</f>
        <v>0.1283</v>
      </c>
      <c r="L52">
        <f>IFERROR(VLOOKUP(C52,CurrencyData!$Y$9:$Z$228,2,0),IF(TYPE(L51)=1,L51,0))</f>
        <v>2.2200000000000001E-2</v>
      </c>
      <c r="M52">
        <f>IFERROR(VLOOKUP(C52,CurrencyData!$AH$9:$AI$228,2,0),IF(TYPE(M51)=1,M51,0))</f>
        <v>2.53E-2</v>
      </c>
      <c r="N52">
        <f>IFERROR(VLOOKUP(C52,CurrencyData!$AN$9:$AO$261,2,0),IF(TYPE(N51)=1,N51,0))</f>
        <v>9.0800000000000006E-2</v>
      </c>
      <c r="O52">
        <f>IFERROR(VLOOKUP(C52,CurrencyData!$AQ$9:$AR$228,2,0),IF(TYPE(O51)=1,O51,0))</f>
        <v>1.35E-2</v>
      </c>
      <c r="P52">
        <f>IFERROR(VLOOKUP(C52,CurrencyData!$AT$9:$AU$209,2,0),IF(TYPE(P51)=1,P51,0))</f>
        <v>0.73329999999999995</v>
      </c>
      <c r="Q52">
        <f>IFERROR(VLOOKUP(C52,CurrencyData!$AW$9:$AX$261,2,0),IF(TYPE(Q51)=1,Q51,0))</f>
        <v>0.26329999999999998</v>
      </c>
      <c r="R52">
        <f>IFERROR(VLOOKUP(C52,CurrencyData!$AZ$9:$BA$204,2,0),IF(TYPE(R51)=1,R51,0))</f>
        <v>0.25750000000000001</v>
      </c>
      <c r="S52">
        <f>IFERROR(VLOOKUP(C52,CurrencyData!$BC$9:$BD$228,2,0),IF(TYPE(S51)=1,S51,0))</f>
        <v>0.74350000000000005</v>
      </c>
      <c r="T52">
        <f>IFERROR(VLOOKUP(C52,CurrencyData!$BI$9:$BJ$261,2,0),IF(TYPE(T51)=1,T51,0))</f>
        <v>0.16470000000000001</v>
      </c>
      <c r="U52">
        <f>IFERROR(VLOOKUP(C52,CurrencyData!$BL$9:$BM$228,2,0),IF(TYPE(U51)=1,U51,0))</f>
        <v>0.22159999999999999</v>
      </c>
      <c r="V52">
        <f>IFERROR(VLOOKUP(C52,CurrencyData!$BO$9:$BP$209,2,0),IF(TYPE(V51)=1,V51,0))</f>
        <v>0.34289999999999998</v>
      </c>
      <c r="W52">
        <f>IFERROR(VLOOKUP(C52,CurrencyData!$BR$9:$BS$261,2,0),IF(TYPE(W51)=1,W51,0))</f>
        <v>0.14360000000000001</v>
      </c>
      <c r="X52">
        <f>IFERROR(VLOOKUP(C52,CurrencyData!$BU$9:$BV$261,2,0),IF(TYPE(X51)=1,X51,0))</f>
        <v>0.75249999999999995</v>
      </c>
      <c r="Y52">
        <f>IFERROR(VLOOKUP(C52,CurrencyData!$BX$9:$BY$261,2,0),IF(TYPE(Y51)=1,Y51,0))</f>
        <v>1.8270999999999999</v>
      </c>
    </row>
    <row r="53" spans="3:25">
      <c r="C53" s="2">
        <v>38107</v>
      </c>
      <c r="D53">
        <f>IFERROR(VLOOKUP(C53,CurrencyData!$A$9:$B$228,2,0),IF(TYPE(D52)=1,D52,0))</f>
        <v>0.1207</v>
      </c>
      <c r="E53">
        <f>IFERROR(VLOOKUP(C53,CurrencyData!$D$9:$E$261,2,0),IF(TYPE(E52)=1,E52,0))</f>
        <v>9.2999999999999992E-3</v>
      </c>
      <c r="F53">
        <f>IFERROR(VLOOKUP(C53,CurrencyData!$G$9:$H$204,2,0),IF(TYPE(F52)=1,F52,0))</f>
        <v>3.49E-2</v>
      </c>
      <c r="G53">
        <f>IFERROR(VLOOKUP(C53,CurrencyData!$J$9:$K$261,2,0),IF(TYPE(G52)=1,G52,0))</f>
        <v>0.2666</v>
      </c>
      <c r="H53">
        <f>IFERROR(VLOOKUP(C53,CurrencyData!$M$9:$N$228,2,0),IF(TYPE(H52)=1,H52,0))</f>
        <v>3.0300000000000001E-2</v>
      </c>
      <c r="I53">
        <f>IFERROR(VLOOKUP(C53,CurrencyData!$P$9:$Q$228,2,0),IF(TYPE(I52)=1,I52,0))</f>
        <v>8.9999999999999998E-4</v>
      </c>
      <c r="J53">
        <f>IFERROR(VLOOKUP(C53,CurrencyData!$S$9:$T$204,2,0),IF(TYPE(J52)=1,J52,0))</f>
        <v>0.34429999999999999</v>
      </c>
      <c r="K53">
        <f>IFERROR(VLOOKUP(C53,CurrencyData!$V$9:$W$261,2,0),IF(TYPE(K52)=1,K52,0))</f>
        <v>0.1283</v>
      </c>
      <c r="L53">
        <f>IFERROR(VLOOKUP(C53,CurrencyData!$Y$9:$Z$228,2,0),IF(TYPE(L52)=1,L52,0))</f>
        <v>2.2800000000000001E-2</v>
      </c>
      <c r="M53">
        <f>IFERROR(VLOOKUP(C53,CurrencyData!$AH$9:$AI$228,2,0),IF(TYPE(M52)=1,M52,0))</f>
        <v>2.5399999999999999E-2</v>
      </c>
      <c r="N53">
        <f>IFERROR(VLOOKUP(C53,CurrencyData!$AN$9:$AO$261,2,0),IF(TYPE(N52)=1,N52,0))</f>
        <v>8.8700000000000001E-2</v>
      </c>
      <c r="O53">
        <f>IFERROR(VLOOKUP(C53,CurrencyData!$AQ$9:$AR$228,2,0),IF(TYPE(O52)=1,O52,0))</f>
        <v>1.3599999999999999E-2</v>
      </c>
      <c r="P53">
        <f>IFERROR(VLOOKUP(C53,CurrencyData!$AT$9:$AU$209,2,0),IF(TYPE(P52)=1,P52,0))</f>
        <v>0.73309999999999997</v>
      </c>
      <c r="Q53">
        <f>IFERROR(VLOOKUP(C53,CurrencyData!$AW$9:$AX$261,2,0),IF(TYPE(Q52)=1,Q52,0))</f>
        <v>0.26290000000000002</v>
      </c>
      <c r="R53">
        <f>IFERROR(VLOOKUP(C53,CurrencyData!$AZ$9:$BA$204,2,0),IF(TYPE(R52)=1,R52,0))</f>
        <v>0.2525</v>
      </c>
      <c r="S53">
        <f>IFERROR(VLOOKUP(C53,CurrencyData!$BC$9:$BD$228,2,0),IF(TYPE(S52)=1,S52,0))</f>
        <v>0.72430000000000005</v>
      </c>
      <c r="T53">
        <f>IFERROR(VLOOKUP(C53,CurrencyData!$BI$9:$BJ$261,2,0),IF(TYPE(T52)=1,T52,0))</f>
        <v>0.1613</v>
      </c>
      <c r="U53">
        <f>IFERROR(VLOOKUP(C53,CurrencyData!$BL$9:$BM$228,2,0),IF(TYPE(U52)=1,U52,0))</f>
        <v>0.21959999999999999</v>
      </c>
      <c r="V53">
        <f>IFERROR(VLOOKUP(C53,CurrencyData!$BO$9:$BP$209,2,0),IF(TYPE(V52)=1,V52,0))</f>
        <v>0.3498</v>
      </c>
      <c r="W53">
        <f>IFERROR(VLOOKUP(C53,CurrencyData!$BR$9:$BS$261,2,0),IF(TYPE(W52)=1,W52,0))</f>
        <v>0.1444</v>
      </c>
      <c r="X53">
        <f>IFERROR(VLOOKUP(C53,CurrencyData!$BU$9:$BV$261,2,0),IF(TYPE(X52)=1,X52,0))</f>
        <v>0.747</v>
      </c>
      <c r="Y53">
        <f>IFERROR(VLOOKUP(C53,CurrencyData!$BX$9:$BY$261,2,0),IF(TYPE(Y52)=1,Y52,0))</f>
        <v>1.8077000000000001</v>
      </c>
    </row>
    <row r="54" spans="3:25">
      <c r="C54" s="2">
        <v>38138</v>
      </c>
      <c r="D54">
        <f>IFERROR(VLOOKUP(C54,CurrencyData!$A$9:$B$228,2,0),IF(TYPE(D53)=1,D53,0))</f>
        <v>0.1207</v>
      </c>
      <c r="E54">
        <f>IFERROR(VLOOKUP(C54,CurrencyData!$D$9:$E$261,2,0),IF(TYPE(E53)=1,E53,0))</f>
        <v>8.8999999999999999E-3</v>
      </c>
      <c r="F54">
        <f>IFERROR(VLOOKUP(C54,CurrencyData!$G$9:$H$204,2,0),IF(TYPE(F53)=1,F53,0))</f>
        <v>3.4500000000000003E-2</v>
      </c>
      <c r="G54">
        <f>IFERROR(VLOOKUP(C54,CurrencyData!$J$9:$K$261,2,0),IF(TYPE(G53)=1,G53,0))</f>
        <v>0.2666</v>
      </c>
      <c r="H54">
        <f>IFERROR(VLOOKUP(C54,CurrencyData!$M$9:$N$228,2,0),IF(TYPE(H53)=1,H53,0))</f>
        <v>2.9899999999999999E-2</v>
      </c>
      <c r="I54">
        <f>IFERROR(VLOOKUP(C54,CurrencyData!$P$9:$Q$228,2,0),IF(TYPE(I53)=1,I53,0))</f>
        <v>8.0000000000000004E-4</v>
      </c>
      <c r="J54">
        <f>IFERROR(VLOOKUP(C54,CurrencyData!$S$9:$T$204,2,0),IF(TYPE(J53)=1,J53,0))</f>
        <v>0.3241</v>
      </c>
      <c r="K54">
        <f>IFERROR(VLOOKUP(C54,CurrencyData!$V$9:$W$261,2,0),IF(TYPE(K53)=1,K53,0))</f>
        <v>0.12820000000000001</v>
      </c>
      <c r="L54">
        <f>IFERROR(VLOOKUP(C54,CurrencyData!$Y$9:$Z$228,2,0),IF(TYPE(L53)=1,L53,0))</f>
        <v>2.2200000000000001E-2</v>
      </c>
      <c r="M54">
        <f>IFERROR(VLOOKUP(C54,CurrencyData!$AH$9:$AI$228,2,0),IF(TYPE(M53)=1,M53,0))</f>
        <v>2.47E-2</v>
      </c>
      <c r="N54">
        <f>IFERROR(VLOOKUP(C54,CurrencyData!$AN$9:$AO$261,2,0),IF(TYPE(N53)=1,N53,0))</f>
        <v>8.6699999999999999E-2</v>
      </c>
      <c r="O54">
        <f>IFERROR(VLOOKUP(C54,CurrencyData!$AQ$9:$AR$228,2,0),IF(TYPE(O53)=1,O53,0))</f>
        <v>1.3599999999999999E-2</v>
      </c>
      <c r="P54">
        <f>IFERROR(VLOOKUP(C54,CurrencyData!$AT$9:$AU$209,2,0),IF(TYPE(P53)=1,P53,0))</f>
        <v>0.73340000000000005</v>
      </c>
      <c r="Q54">
        <f>IFERROR(VLOOKUP(C54,CurrencyData!$AW$9:$AX$261,2,0),IF(TYPE(Q53)=1,Q53,0))</f>
        <v>0.26300000000000001</v>
      </c>
      <c r="R54">
        <f>IFERROR(VLOOKUP(C54,CurrencyData!$AZ$9:$BA$204,2,0),IF(TYPE(R53)=1,R53,0))</f>
        <v>0.254</v>
      </c>
      <c r="S54">
        <f>IFERROR(VLOOKUP(C54,CurrencyData!$BC$9:$BD$228,2,0),IF(TYPE(S53)=1,S53,0))</f>
        <v>0.65339999999999998</v>
      </c>
      <c r="T54">
        <f>IFERROR(VLOOKUP(C54,CurrencyData!$BI$9:$BJ$261,2,0),IF(TYPE(T53)=1,T53,0))</f>
        <v>0.16120000000000001</v>
      </c>
      <c r="U54">
        <f>IFERROR(VLOOKUP(C54,CurrencyData!$BL$9:$BM$228,2,0),IF(TYPE(U53)=1,U53,0))</f>
        <v>0.21729999999999999</v>
      </c>
      <c r="V54">
        <f>IFERROR(VLOOKUP(C54,CurrencyData!$BO$9:$BP$209,2,0),IF(TYPE(V53)=1,V53,0))</f>
        <v>0.34189999999999998</v>
      </c>
      <c r="W54">
        <f>IFERROR(VLOOKUP(C54,CurrencyData!$BR$9:$BS$261,2,0),IF(TYPE(W53)=1,W53,0))</f>
        <v>0.14610000000000001</v>
      </c>
      <c r="X54">
        <f>IFERROR(VLOOKUP(C54,CurrencyData!$BU$9:$BV$261,2,0),IF(TYPE(X53)=1,X53,0))</f>
        <v>0.72599999999999998</v>
      </c>
      <c r="Y54">
        <f>IFERROR(VLOOKUP(C54,CurrencyData!$BX$9:$BY$261,2,0),IF(TYPE(Y53)=1,Y53,0))</f>
        <v>1.7873000000000001</v>
      </c>
    </row>
    <row r="55" spans="3:25">
      <c r="C55" s="2">
        <v>38168</v>
      </c>
      <c r="D55">
        <f>IFERROR(VLOOKUP(C55,CurrencyData!$A$9:$B$228,2,0),IF(TYPE(D54)=1,D54,0))</f>
        <v>0.1207</v>
      </c>
      <c r="E55">
        <f>IFERROR(VLOOKUP(C55,CurrencyData!$D$9:$E$261,2,0),IF(TYPE(E54)=1,E54,0))</f>
        <v>9.1000000000000004E-3</v>
      </c>
      <c r="F55">
        <f>IFERROR(VLOOKUP(C55,CurrencyData!$G$9:$H$204,2,0),IF(TYPE(F54)=1,F54,0))</f>
        <v>3.44E-2</v>
      </c>
      <c r="G55">
        <f>IFERROR(VLOOKUP(C55,CurrencyData!$J$9:$K$261,2,0),IF(TYPE(G54)=1,G54,0))</f>
        <v>0.2666</v>
      </c>
      <c r="H55">
        <f>IFERROR(VLOOKUP(C55,CurrencyData!$M$9:$N$228,2,0),IF(TYPE(H54)=1,H54,0))</f>
        <v>2.9700000000000001E-2</v>
      </c>
      <c r="I55">
        <f>IFERROR(VLOOKUP(C55,CurrencyData!$P$9:$Q$228,2,0),IF(TYPE(I54)=1,I54,0))</f>
        <v>8.9999999999999998E-4</v>
      </c>
      <c r="J55">
        <f>IFERROR(VLOOKUP(C55,CurrencyData!$S$9:$T$204,2,0),IF(TYPE(J54)=1,J54,0))</f>
        <v>0.31929999999999997</v>
      </c>
      <c r="K55">
        <f>IFERROR(VLOOKUP(C55,CurrencyData!$V$9:$W$261,2,0),IF(TYPE(K54)=1,K54,0))</f>
        <v>0.12820000000000001</v>
      </c>
      <c r="L55">
        <f>IFERROR(VLOOKUP(C55,CurrencyData!$Y$9:$Z$228,2,0),IF(TYPE(L54)=1,L54,0))</f>
        <v>2.1999999999999999E-2</v>
      </c>
      <c r="M55">
        <f>IFERROR(VLOOKUP(C55,CurrencyData!$AH$9:$AI$228,2,0),IF(TYPE(M54)=1,M54,0))</f>
        <v>2.4500000000000001E-2</v>
      </c>
      <c r="N55">
        <f>IFERROR(VLOOKUP(C55,CurrencyData!$AN$9:$AO$261,2,0),IF(TYPE(N54)=1,N54,0))</f>
        <v>8.77E-2</v>
      </c>
      <c r="O55">
        <f>IFERROR(VLOOKUP(C55,CurrencyData!$AQ$9:$AR$228,2,0),IF(TYPE(O54)=1,O54,0))</f>
        <v>1.3599999999999999E-2</v>
      </c>
      <c r="P55">
        <f>IFERROR(VLOOKUP(C55,CurrencyData!$AT$9:$AU$209,2,0),IF(TYPE(P54)=1,P54,0))</f>
        <v>0.745</v>
      </c>
      <c r="Q55">
        <f>IFERROR(VLOOKUP(C55,CurrencyData!$AW$9:$AX$261,2,0),IF(TYPE(Q54)=1,Q54,0))</f>
        <v>0.2631</v>
      </c>
      <c r="R55">
        <f>IFERROR(VLOOKUP(C55,CurrencyData!$AZ$9:$BA$204,2,0),IF(TYPE(R54)=1,R54,0))</f>
        <v>0.26440000000000002</v>
      </c>
      <c r="S55">
        <f>IFERROR(VLOOKUP(C55,CurrencyData!$BC$9:$BD$228,2,0),IF(TYPE(S54)=1,S54,0))</f>
        <v>0.65949999999999998</v>
      </c>
      <c r="T55">
        <f>IFERROR(VLOOKUP(C55,CurrencyData!$BI$9:$BJ$261,2,0),IF(TYPE(T54)=1,T54,0))</f>
        <v>0.16339999999999999</v>
      </c>
      <c r="U55">
        <f>IFERROR(VLOOKUP(C55,CurrencyData!$BL$9:$BM$228,2,0),IF(TYPE(U54)=1,U54,0))</f>
        <v>0.22070000000000001</v>
      </c>
      <c r="V55">
        <f>IFERROR(VLOOKUP(C55,CurrencyData!$BO$9:$BP$209,2,0),IF(TYPE(V54)=1,V54,0))</f>
        <v>0.33489999999999998</v>
      </c>
      <c r="W55">
        <f>IFERROR(VLOOKUP(C55,CurrencyData!$BR$9:$BS$261,2,0),IF(TYPE(W54)=1,W54,0))</f>
        <v>0.1467</v>
      </c>
      <c r="X55">
        <f>IFERROR(VLOOKUP(C55,CurrencyData!$BU$9:$BV$261,2,0),IF(TYPE(X54)=1,X54,0))</f>
        <v>0.73519999999999996</v>
      </c>
      <c r="Y55">
        <f>IFERROR(VLOOKUP(C55,CurrencyData!$BX$9:$BY$261,2,0),IF(TYPE(Y54)=1,Y54,0))</f>
        <v>1.8297000000000001</v>
      </c>
    </row>
    <row r="56" spans="3:25">
      <c r="C56" s="2">
        <v>38199</v>
      </c>
      <c r="D56">
        <f>IFERROR(VLOOKUP(C56,CurrencyData!$A$9:$B$228,2,0),IF(TYPE(D55)=1,D55,0))</f>
        <v>0.1207</v>
      </c>
      <c r="E56">
        <f>IFERROR(VLOOKUP(C56,CurrencyData!$D$9:$E$261,2,0),IF(TYPE(E55)=1,E55,0))</f>
        <v>9.1999999999999998E-3</v>
      </c>
      <c r="F56">
        <f>IFERROR(VLOOKUP(C56,CurrencyData!$G$9:$H$204,2,0),IF(TYPE(F55)=1,F55,0))</f>
        <v>3.44E-2</v>
      </c>
      <c r="G56">
        <f>IFERROR(VLOOKUP(C56,CurrencyData!$J$9:$K$261,2,0),IF(TYPE(G55)=1,G55,0))</f>
        <v>0.2666</v>
      </c>
      <c r="H56">
        <f>IFERROR(VLOOKUP(C56,CurrencyData!$M$9:$N$228,2,0),IF(TYPE(H55)=1,H55,0))</f>
        <v>2.9499999999999998E-2</v>
      </c>
      <c r="I56">
        <f>IFERROR(VLOOKUP(C56,CurrencyData!$P$9:$Q$228,2,0),IF(TYPE(I55)=1,I55,0))</f>
        <v>8.9999999999999998E-4</v>
      </c>
      <c r="J56">
        <f>IFERROR(VLOOKUP(C56,CurrencyData!$S$9:$T$204,2,0),IF(TYPE(J55)=1,J55,0))</f>
        <v>0.3291</v>
      </c>
      <c r="K56">
        <f>IFERROR(VLOOKUP(C56,CurrencyData!$V$9:$W$261,2,0),IF(TYPE(K55)=1,K55,0))</f>
        <v>0.12820000000000001</v>
      </c>
      <c r="L56">
        <f>IFERROR(VLOOKUP(C56,CurrencyData!$Y$9:$Z$228,2,0),IF(TYPE(L55)=1,L55,0))</f>
        <v>2.1700000000000001E-2</v>
      </c>
      <c r="M56">
        <f>IFERROR(VLOOKUP(C56,CurrencyData!$AH$9:$AI$228,2,0),IF(TYPE(M55)=1,M55,0))</f>
        <v>2.4400000000000002E-2</v>
      </c>
      <c r="N56">
        <f>IFERROR(VLOOKUP(C56,CurrencyData!$AN$9:$AO$261,2,0),IF(TYPE(N55)=1,N55,0))</f>
        <v>8.7099999999999997E-2</v>
      </c>
      <c r="O56">
        <f>IFERROR(VLOOKUP(C56,CurrencyData!$AQ$9:$AR$228,2,0),IF(TYPE(O55)=1,O55,0))</f>
        <v>1.35E-2</v>
      </c>
      <c r="P56">
        <f>IFERROR(VLOOKUP(C56,CurrencyData!$AT$9:$AU$209,2,0),IF(TYPE(P55)=1,P55,0))</f>
        <v>0.74650000000000005</v>
      </c>
      <c r="Q56">
        <f>IFERROR(VLOOKUP(C56,CurrencyData!$AW$9:$AX$261,2,0),IF(TYPE(Q55)=1,Q55,0))</f>
        <v>0.26300000000000001</v>
      </c>
      <c r="R56">
        <f>IFERROR(VLOOKUP(C56,CurrencyData!$AZ$9:$BA$204,2,0),IF(TYPE(R55)=1,R55,0))</f>
        <v>0.27450000000000002</v>
      </c>
      <c r="S56">
        <f>IFERROR(VLOOKUP(C56,CurrencyData!$BC$9:$BD$228,2,0),IF(TYPE(S55)=1,S55,0))</f>
        <v>0.67769999999999997</v>
      </c>
      <c r="T56">
        <f>IFERROR(VLOOKUP(C56,CurrencyData!$BI$9:$BJ$261,2,0),IF(TYPE(T55)=1,T55,0))</f>
        <v>0.1651</v>
      </c>
      <c r="U56">
        <f>IFERROR(VLOOKUP(C56,CurrencyData!$BL$9:$BM$228,2,0),IF(TYPE(U55)=1,U55,0))</f>
        <v>0.22209999999999999</v>
      </c>
      <c r="V56">
        <f>IFERROR(VLOOKUP(C56,CurrencyData!$BO$9:$BP$209,2,0),IF(TYPE(V55)=1,V55,0))</f>
        <v>0.33700000000000002</v>
      </c>
      <c r="W56">
        <f>IFERROR(VLOOKUP(C56,CurrencyData!$BR$9:$BS$261,2,0),IF(TYPE(W55)=1,W55,0))</f>
        <v>0.1447</v>
      </c>
      <c r="X56">
        <f>IFERROR(VLOOKUP(C56,CurrencyData!$BU$9:$BV$261,2,0),IF(TYPE(X55)=1,X55,0))</f>
        <v>0.75649999999999995</v>
      </c>
      <c r="Y56">
        <f>IFERROR(VLOOKUP(C56,CurrencyData!$BX$9:$BY$261,2,0),IF(TYPE(Y55)=1,Y55,0))</f>
        <v>1.8439000000000001</v>
      </c>
    </row>
    <row r="57" spans="3:25">
      <c r="C57" s="2">
        <v>38230</v>
      </c>
      <c r="D57">
        <f>IFERROR(VLOOKUP(C57,CurrencyData!$A$9:$B$228,2,0),IF(TYPE(D56)=1,D56,0))</f>
        <v>0.1207</v>
      </c>
      <c r="E57">
        <f>IFERROR(VLOOKUP(C57,CurrencyData!$D$9:$E$261,2,0),IF(TYPE(E56)=1,E56,0))</f>
        <v>9.1000000000000004E-3</v>
      </c>
      <c r="F57">
        <f>IFERROR(VLOOKUP(C57,CurrencyData!$G$9:$H$204,2,0),IF(TYPE(F56)=1,F56,0))</f>
        <v>3.4200000000000001E-2</v>
      </c>
      <c r="G57">
        <f>IFERROR(VLOOKUP(C57,CurrencyData!$J$9:$K$261,2,0),IF(TYPE(G56)=1,G56,0))</f>
        <v>0.2666</v>
      </c>
      <c r="H57">
        <f>IFERROR(VLOOKUP(C57,CurrencyData!$M$9:$N$228,2,0),IF(TYPE(H56)=1,H56,0))</f>
        <v>2.93E-2</v>
      </c>
      <c r="I57">
        <f>IFERROR(VLOOKUP(C57,CurrencyData!$P$9:$Q$228,2,0),IF(TYPE(I56)=1,I56,0))</f>
        <v>8.9999999999999998E-4</v>
      </c>
      <c r="J57">
        <f>IFERROR(VLOOKUP(C57,CurrencyData!$S$9:$T$204,2,0),IF(TYPE(J56)=1,J56,0))</f>
        <v>0.33300000000000002</v>
      </c>
      <c r="K57">
        <f>IFERROR(VLOOKUP(C57,CurrencyData!$V$9:$W$261,2,0),IF(TYPE(K56)=1,K56,0))</f>
        <v>0.12820000000000001</v>
      </c>
      <c r="L57">
        <f>IFERROR(VLOOKUP(C57,CurrencyData!$Y$9:$Z$228,2,0),IF(TYPE(L56)=1,L56,0))</f>
        <v>2.1600000000000001E-2</v>
      </c>
      <c r="M57">
        <f>IFERROR(VLOOKUP(C57,CurrencyData!$AH$9:$AI$228,2,0),IF(TYPE(M56)=1,M56,0))</f>
        <v>2.41E-2</v>
      </c>
      <c r="N57">
        <f>IFERROR(VLOOKUP(C57,CurrencyData!$AN$9:$AO$261,2,0),IF(TYPE(N56)=1,N56,0))</f>
        <v>8.7599999999999997E-2</v>
      </c>
      <c r="O57">
        <f>IFERROR(VLOOKUP(C57,CurrencyData!$AQ$9:$AR$228,2,0),IF(TYPE(O56)=1,O56,0))</f>
        <v>1.34E-2</v>
      </c>
      <c r="P57">
        <f>IFERROR(VLOOKUP(C57,CurrencyData!$AT$9:$AU$209,2,0),IF(TYPE(P56)=1,P56,0))</f>
        <v>0.81100000000000005</v>
      </c>
      <c r="Q57">
        <f>IFERROR(VLOOKUP(C57,CurrencyData!$AW$9:$AX$261,2,0),IF(TYPE(Q56)=1,Q56,0))</f>
        <v>0.26319999999999999</v>
      </c>
      <c r="R57">
        <f>IFERROR(VLOOKUP(C57,CurrencyData!$AZ$9:$BA$204,2,0),IF(TYPE(R56)=1,R56,0))</f>
        <v>0.27529999999999999</v>
      </c>
      <c r="S57">
        <f>IFERROR(VLOOKUP(C57,CurrencyData!$BC$9:$BD$228,2,0),IF(TYPE(S56)=1,S56,0))</f>
        <v>0.66690000000000005</v>
      </c>
      <c r="T57">
        <f>IFERROR(VLOOKUP(C57,CurrencyData!$BI$9:$BJ$261,2,0),IF(TYPE(T56)=1,T56,0))</f>
        <v>0.16400000000000001</v>
      </c>
      <c r="U57">
        <f>IFERROR(VLOOKUP(C57,CurrencyData!$BL$9:$BM$228,2,0),IF(TYPE(U56)=1,U56,0))</f>
        <v>0.22</v>
      </c>
      <c r="V57">
        <f>IFERROR(VLOOKUP(C57,CurrencyData!$BO$9:$BP$209,2,0),IF(TYPE(V56)=1,V56,0))</f>
        <v>0.33100000000000002</v>
      </c>
      <c r="W57">
        <f>IFERROR(VLOOKUP(C57,CurrencyData!$BR$9:$BS$261,2,0),IF(TYPE(W56)=1,W56,0))</f>
        <v>0.14630000000000001</v>
      </c>
      <c r="X57">
        <f>IFERROR(VLOOKUP(C57,CurrencyData!$BU$9:$BV$261,2,0),IF(TYPE(X56)=1,X56,0))</f>
        <v>0.76119999999999999</v>
      </c>
      <c r="Y57">
        <f>IFERROR(VLOOKUP(C57,CurrencyData!$BX$9:$BY$261,2,0),IF(TYPE(Y56)=1,Y56,0))</f>
        <v>1.8209</v>
      </c>
    </row>
    <row r="58" spans="3:25">
      <c r="C58" s="2">
        <v>38260</v>
      </c>
      <c r="D58">
        <f>IFERROR(VLOOKUP(C58,CurrencyData!$A$9:$B$228,2,0),IF(TYPE(D57)=1,D57,0))</f>
        <v>0.1207</v>
      </c>
      <c r="E58">
        <f>IFERROR(VLOOKUP(C58,CurrencyData!$D$9:$E$261,2,0),IF(TYPE(E57)=1,E57,0))</f>
        <v>9.1000000000000004E-3</v>
      </c>
      <c r="F58">
        <f>IFERROR(VLOOKUP(C58,CurrencyData!$G$9:$H$204,2,0),IF(TYPE(F57)=1,F57,0))</f>
        <v>3.4200000000000001E-2</v>
      </c>
      <c r="G58">
        <f>IFERROR(VLOOKUP(C58,CurrencyData!$J$9:$K$261,2,0),IF(TYPE(G57)=1,G57,0))</f>
        <v>0.2666</v>
      </c>
      <c r="H58">
        <f>IFERROR(VLOOKUP(C58,CurrencyData!$M$9:$N$228,2,0),IF(TYPE(H57)=1,H57,0))</f>
        <v>2.9399999999999999E-2</v>
      </c>
      <c r="I58">
        <f>IFERROR(VLOOKUP(C58,CurrencyData!$P$9:$Q$228,2,0),IF(TYPE(I57)=1,I57,0))</f>
        <v>8.9999999999999998E-4</v>
      </c>
      <c r="J58">
        <f>IFERROR(VLOOKUP(C58,CurrencyData!$S$9:$T$204,2,0),IF(TYPE(J57)=1,J57,0))</f>
        <v>0.34539999999999998</v>
      </c>
      <c r="K58">
        <f>IFERROR(VLOOKUP(C58,CurrencyData!$V$9:$W$261,2,0),IF(TYPE(K57)=1,K57,0))</f>
        <v>0.12820000000000001</v>
      </c>
      <c r="L58">
        <f>IFERROR(VLOOKUP(C58,CurrencyData!$Y$9:$Z$228,2,0),IF(TYPE(L57)=1,L57,0))</f>
        <v>2.1700000000000001E-2</v>
      </c>
      <c r="M58">
        <f>IFERROR(VLOOKUP(C58,CurrencyData!$AH$9:$AI$228,2,0),IF(TYPE(M57)=1,M57,0))</f>
        <v>2.41E-2</v>
      </c>
      <c r="N58">
        <f>IFERROR(VLOOKUP(C58,CurrencyData!$AN$9:$AO$261,2,0),IF(TYPE(N57)=1,N57,0))</f>
        <v>8.6800000000000002E-2</v>
      </c>
      <c r="O58">
        <f>IFERROR(VLOOKUP(C58,CurrencyData!$AQ$9:$AR$228,2,0),IF(TYPE(O57)=1,O57,0))</f>
        <v>1.34E-2</v>
      </c>
      <c r="P58">
        <f>IFERROR(VLOOKUP(C58,CurrencyData!$AT$9:$AU$209,2,0),IF(TYPE(P57)=1,P57,0))</f>
        <v>0.81910000000000005</v>
      </c>
      <c r="Q58">
        <f>IFERROR(VLOOKUP(C58,CurrencyData!$AW$9:$AX$261,2,0),IF(TYPE(Q57)=1,Q57,0))</f>
        <v>0.2631</v>
      </c>
      <c r="R58">
        <f>IFERROR(VLOOKUP(C58,CurrencyData!$AZ$9:$BA$204,2,0),IF(TYPE(R57)=1,R57,0))</f>
        <v>0.27889999999999998</v>
      </c>
      <c r="S58">
        <f>IFERROR(VLOOKUP(C58,CurrencyData!$BC$9:$BD$228,2,0),IF(TYPE(S57)=1,S57,0))</f>
        <v>0.65490000000000004</v>
      </c>
      <c r="T58">
        <f>IFERROR(VLOOKUP(C58,CurrencyData!$BI$9:$BJ$261,2,0),IF(TYPE(T57)=1,T57,0))</f>
        <v>0.1641</v>
      </c>
      <c r="U58">
        <f>IFERROR(VLOOKUP(C58,CurrencyData!$BL$9:$BM$228,2,0),IF(TYPE(U57)=1,U57,0))</f>
        <v>0.222</v>
      </c>
      <c r="V58">
        <f>IFERROR(VLOOKUP(C58,CurrencyData!$BO$9:$BP$209,2,0),IF(TYPE(V57)=1,V57,0))</f>
        <v>0.33210000000000001</v>
      </c>
      <c r="W58">
        <f>IFERROR(VLOOKUP(C58,CurrencyData!$BR$9:$BS$261,2,0),IF(TYPE(W57)=1,W57,0))</f>
        <v>0.1459</v>
      </c>
      <c r="X58">
        <f>IFERROR(VLOOKUP(C58,CurrencyData!$BU$9:$BV$261,2,0),IF(TYPE(X57)=1,X57,0))</f>
        <v>0.77459999999999996</v>
      </c>
      <c r="Y58">
        <f>IFERROR(VLOOKUP(C58,CurrencyData!$BX$9:$BY$261,2,0),IF(TYPE(Y57)=1,Y57,0))</f>
        <v>1.7922</v>
      </c>
    </row>
    <row r="59" spans="3:25">
      <c r="C59" s="2">
        <v>38291</v>
      </c>
      <c r="D59">
        <f>IFERROR(VLOOKUP(C59,CurrencyData!$A$9:$B$228,2,0),IF(TYPE(D58)=1,D58,0))</f>
        <v>0.1207</v>
      </c>
      <c r="E59">
        <f>IFERROR(VLOOKUP(C59,CurrencyData!$D$9:$E$261,2,0),IF(TYPE(E58)=1,E58,0))</f>
        <v>9.1999999999999998E-3</v>
      </c>
      <c r="F59">
        <f>IFERROR(VLOOKUP(C59,CurrencyData!$G$9:$H$204,2,0),IF(TYPE(F58)=1,F58,0))</f>
        <v>3.44E-2</v>
      </c>
      <c r="G59">
        <f>IFERROR(VLOOKUP(C59,CurrencyData!$J$9:$K$261,2,0),IF(TYPE(G58)=1,G58,0))</f>
        <v>0.2666</v>
      </c>
      <c r="H59">
        <f>IFERROR(VLOOKUP(C59,CurrencyData!$M$9:$N$228,2,0),IF(TYPE(H58)=1,H58,0))</f>
        <v>2.9499999999999998E-2</v>
      </c>
      <c r="I59">
        <f>IFERROR(VLOOKUP(C59,CurrencyData!$P$9:$Q$228,2,0),IF(TYPE(I58)=1,I58,0))</f>
        <v>8.9999999999999998E-4</v>
      </c>
      <c r="J59">
        <f>IFERROR(VLOOKUP(C59,CurrencyData!$S$9:$T$204,2,0),IF(TYPE(J58)=1,J58,0))</f>
        <v>0.35070000000000001</v>
      </c>
      <c r="K59">
        <f>IFERROR(VLOOKUP(C59,CurrencyData!$V$9:$W$261,2,0),IF(TYPE(K58)=1,K58,0))</f>
        <v>0.12839999999999999</v>
      </c>
      <c r="L59">
        <f>IFERROR(VLOOKUP(C59,CurrencyData!$Y$9:$Z$228,2,0),IF(TYPE(L58)=1,L58,0))</f>
        <v>2.18E-2</v>
      </c>
      <c r="M59">
        <f>IFERROR(VLOOKUP(C59,CurrencyData!$AH$9:$AI$228,2,0),IF(TYPE(M58)=1,M58,0))</f>
        <v>2.4199999999999999E-2</v>
      </c>
      <c r="N59">
        <f>IFERROR(VLOOKUP(C59,CurrencyData!$AN$9:$AO$261,2,0),IF(TYPE(N58)=1,N58,0))</f>
        <v>8.7499999999999994E-2</v>
      </c>
      <c r="O59">
        <f>IFERROR(VLOOKUP(C59,CurrencyData!$AQ$9:$AR$228,2,0),IF(TYPE(O58)=1,O58,0))</f>
        <v>1.3299999999999999E-2</v>
      </c>
      <c r="P59">
        <f>IFERROR(VLOOKUP(C59,CurrencyData!$AT$9:$AU$209,2,0),IF(TYPE(P58)=1,P58,0))</f>
        <v>0.75209999999999999</v>
      </c>
      <c r="Q59">
        <f>IFERROR(VLOOKUP(C59,CurrencyData!$AW$9:$AX$261,2,0),IF(TYPE(Q58)=1,Q58,0))</f>
        <v>0.2631</v>
      </c>
      <c r="R59">
        <f>IFERROR(VLOOKUP(C59,CurrencyData!$AZ$9:$BA$204,2,0),IF(TYPE(R58)=1,R58,0))</f>
        <v>0.28920000000000001</v>
      </c>
      <c r="S59">
        <f>IFERROR(VLOOKUP(C59,CurrencyData!$BC$9:$BD$228,2,0),IF(TYPE(S58)=1,S58,0))</f>
        <v>0.66220000000000001</v>
      </c>
      <c r="T59">
        <f>IFERROR(VLOOKUP(C59,CurrencyData!$BI$9:$BJ$261,2,0),IF(TYPE(T58)=1,T58,0))</f>
        <v>0.16819999999999999</v>
      </c>
      <c r="U59">
        <f>IFERROR(VLOOKUP(C59,CurrencyData!$BL$9:$BM$228,2,0),IF(TYPE(U58)=1,U58,0))</f>
        <v>0.22370000000000001</v>
      </c>
      <c r="V59">
        <f>IFERROR(VLOOKUP(C59,CurrencyData!$BO$9:$BP$209,2,0),IF(TYPE(V58)=1,V58,0))</f>
        <v>0.33510000000000001</v>
      </c>
      <c r="W59">
        <f>IFERROR(VLOOKUP(C59,CurrencyData!$BR$9:$BS$261,2,0),IF(TYPE(W58)=1,W58,0))</f>
        <v>0.15190000000000001</v>
      </c>
      <c r="X59">
        <f>IFERROR(VLOOKUP(C59,CurrencyData!$BU$9:$BV$261,2,0),IF(TYPE(X58)=1,X58,0))</f>
        <v>0.8014</v>
      </c>
      <c r="Y59">
        <f>IFERROR(VLOOKUP(C59,CurrencyData!$BX$9:$BY$261,2,0),IF(TYPE(Y58)=1,Y58,0))</f>
        <v>1.8079000000000001</v>
      </c>
    </row>
    <row r="60" spans="3:25">
      <c r="C60" s="2">
        <v>38321</v>
      </c>
      <c r="D60">
        <f>IFERROR(VLOOKUP(C60,CurrencyData!$A$9:$B$228,2,0),IF(TYPE(D59)=1,D59,0))</f>
        <v>0.1207</v>
      </c>
      <c r="E60">
        <f>IFERROR(VLOOKUP(C60,CurrencyData!$D$9:$E$261,2,0),IF(TYPE(E59)=1,E59,0))</f>
        <v>9.5999999999999992E-3</v>
      </c>
      <c r="F60">
        <f>IFERROR(VLOOKUP(C60,CurrencyData!$G$9:$H$204,2,0),IF(TYPE(F59)=1,F59,0))</f>
        <v>3.5000000000000003E-2</v>
      </c>
      <c r="G60">
        <f>IFERROR(VLOOKUP(C60,CurrencyData!$J$9:$K$261,2,0),IF(TYPE(G59)=1,G59,0))</f>
        <v>0.2666</v>
      </c>
      <c r="H60">
        <f>IFERROR(VLOOKUP(C60,CurrencyData!$M$9:$N$228,2,0),IF(TYPE(H59)=1,H59,0))</f>
        <v>3.0499999999999999E-2</v>
      </c>
      <c r="I60">
        <f>IFERROR(VLOOKUP(C60,CurrencyData!$P$9:$Q$228,2,0),IF(TYPE(I59)=1,I59,0))</f>
        <v>8.9999999999999998E-4</v>
      </c>
      <c r="J60">
        <f>IFERROR(VLOOKUP(C60,CurrencyData!$S$9:$T$204,2,0),IF(TYPE(J59)=1,J59,0))</f>
        <v>0.35809999999999997</v>
      </c>
      <c r="K60">
        <f>IFERROR(VLOOKUP(C60,CurrencyData!$V$9:$W$261,2,0),IF(TYPE(K59)=1,K59,0))</f>
        <v>0.12859999999999999</v>
      </c>
      <c r="L60">
        <f>IFERROR(VLOOKUP(C60,CurrencyData!$Y$9:$Z$228,2,0),IF(TYPE(L59)=1,L59,0))</f>
        <v>2.2200000000000001E-2</v>
      </c>
      <c r="M60">
        <f>IFERROR(VLOOKUP(C60,CurrencyData!$AH$9:$AI$228,2,0),IF(TYPE(M59)=1,M59,0))</f>
        <v>2.4799999999999999E-2</v>
      </c>
      <c r="N60">
        <f>IFERROR(VLOOKUP(C60,CurrencyData!$AN$9:$AO$261,2,0),IF(TYPE(N59)=1,N59,0))</f>
        <v>8.7800000000000003E-2</v>
      </c>
      <c r="O60">
        <f>IFERROR(VLOOKUP(C60,CurrencyData!$AQ$9:$AR$228,2,0),IF(TYPE(O59)=1,O59,0))</f>
        <v>1.3299999999999999E-2</v>
      </c>
      <c r="P60">
        <f>IFERROR(VLOOKUP(C60,CurrencyData!$AT$9:$AU$209,2,0),IF(TYPE(P59)=1,P59,0))</f>
        <v>0.75960000000000005</v>
      </c>
      <c r="Q60">
        <f>IFERROR(VLOOKUP(C60,CurrencyData!$AW$9:$AX$261,2,0),IF(TYPE(Q59)=1,Q59,0))</f>
        <v>0.2631</v>
      </c>
      <c r="R60">
        <f>IFERROR(VLOOKUP(C60,CurrencyData!$AZ$9:$BA$204,2,0),IF(TYPE(R59)=1,R59,0))</f>
        <v>0.30530000000000002</v>
      </c>
      <c r="S60">
        <f>IFERROR(VLOOKUP(C60,CurrencyData!$BC$9:$BD$228,2,0),IF(TYPE(S59)=1,S59,0))</f>
        <v>0.68630000000000002</v>
      </c>
      <c r="T60">
        <f>IFERROR(VLOOKUP(C60,CurrencyData!$BI$9:$BJ$261,2,0),IF(TYPE(T59)=1,T59,0))</f>
        <v>0.17499999999999999</v>
      </c>
      <c r="U60">
        <f>IFERROR(VLOOKUP(C60,CurrencyData!$BL$9:$BM$228,2,0),IF(TYPE(U59)=1,U59,0))</f>
        <v>0.22650000000000001</v>
      </c>
      <c r="V60">
        <f>IFERROR(VLOOKUP(C60,CurrencyData!$BO$9:$BP$209,2,0),IF(TYPE(V59)=1,V59,0))</f>
        <v>0.3372</v>
      </c>
      <c r="W60">
        <f>IFERROR(VLOOKUP(C60,CurrencyData!$BR$9:$BS$261,2,0),IF(TYPE(W59)=1,W59,0))</f>
        <v>0.15959999999999999</v>
      </c>
      <c r="X60">
        <f>IFERROR(VLOOKUP(C60,CurrencyData!$BU$9:$BV$261,2,0),IF(TYPE(X59)=1,X59,0))</f>
        <v>0.83650000000000002</v>
      </c>
      <c r="Y60">
        <f>IFERROR(VLOOKUP(C60,CurrencyData!$BX$9:$BY$261,2,0),IF(TYPE(Y59)=1,Y59,0))</f>
        <v>1.8597999999999999</v>
      </c>
    </row>
    <row r="61" spans="3:25">
      <c r="C61" s="2">
        <v>38352</v>
      </c>
      <c r="D61">
        <f>IFERROR(VLOOKUP(C61,CurrencyData!$A$9:$B$228,2,0),IF(TYPE(D60)=1,D60,0))</f>
        <v>0.1207</v>
      </c>
      <c r="E61">
        <f>IFERROR(VLOOKUP(C61,CurrencyData!$D$9:$E$261,2,0),IF(TYPE(E60)=1,E60,0))</f>
        <v>9.5999999999999992E-3</v>
      </c>
      <c r="F61">
        <f>IFERROR(VLOOKUP(C61,CurrencyData!$G$9:$H$204,2,0),IF(TYPE(F60)=1,F60,0))</f>
        <v>3.5799999999999998E-2</v>
      </c>
      <c r="G61">
        <f>IFERROR(VLOOKUP(C61,CurrencyData!$J$9:$K$261,2,0),IF(TYPE(G60)=1,G60,0))</f>
        <v>0.2666</v>
      </c>
      <c r="H61">
        <f>IFERROR(VLOOKUP(C61,CurrencyData!$M$9:$N$228,2,0),IF(TYPE(H60)=1,H60,0))</f>
        <v>3.1E-2</v>
      </c>
      <c r="I61">
        <f>IFERROR(VLOOKUP(C61,CurrencyData!$P$9:$Q$228,2,0),IF(TYPE(I60)=1,I60,0))</f>
        <v>8.9999999999999998E-4</v>
      </c>
      <c r="J61">
        <f>IFERROR(VLOOKUP(C61,CurrencyData!$S$9:$T$204,2,0),IF(TYPE(J60)=1,J60,0))</f>
        <v>0.36730000000000002</v>
      </c>
      <c r="K61">
        <f>IFERROR(VLOOKUP(C61,CurrencyData!$V$9:$W$261,2,0),IF(TYPE(K60)=1,K60,0))</f>
        <v>0.12859999999999999</v>
      </c>
      <c r="L61">
        <f>IFERROR(VLOOKUP(C61,CurrencyData!$Y$9:$Z$228,2,0),IF(TYPE(L60)=1,L60,0))</f>
        <v>2.2700000000000001E-2</v>
      </c>
      <c r="M61">
        <f>IFERROR(VLOOKUP(C61,CurrencyData!$AH$9:$AI$228,2,0),IF(TYPE(M60)=1,M60,0))</f>
        <v>2.5499999999999998E-2</v>
      </c>
      <c r="N61">
        <f>IFERROR(VLOOKUP(C61,CurrencyData!$AN$9:$AO$261,2,0),IF(TYPE(N60)=1,N60,0))</f>
        <v>8.9099999999999999E-2</v>
      </c>
      <c r="O61">
        <f>IFERROR(VLOOKUP(C61,CurrencyData!$AQ$9:$AR$228,2,0),IF(TYPE(O60)=1,O60,0))</f>
        <v>1.34E-2</v>
      </c>
      <c r="P61">
        <f>IFERROR(VLOOKUP(C61,CurrencyData!$AT$9:$AU$209,2,0),IF(TYPE(P60)=1,P60,0))</f>
        <v>0.76029999999999998</v>
      </c>
      <c r="Q61">
        <f>IFERROR(VLOOKUP(C61,CurrencyData!$AW$9:$AX$261,2,0),IF(TYPE(Q60)=1,Q60,0))</f>
        <v>0.26319999999999999</v>
      </c>
      <c r="R61">
        <f>IFERROR(VLOOKUP(C61,CurrencyData!$AZ$9:$BA$204,2,0),IF(TYPE(R60)=1,R60,0))</f>
        <v>0.32319999999999999</v>
      </c>
      <c r="S61">
        <f>IFERROR(VLOOKUP(C61,CurrencyData!$BC$9:$BD$228,2,0),IF(TYPE(S60)=1,S60,0))</f>
        <v>0.71260000000000001</v>
      </c>
      <c r="T61">
        <f>IFERROR(VLOOKUP(C61,CurrencyData!$BI$9:$BJ$261,2,0),IF(TYPE(T60)=1,T60,0))</f>
        <v>0.1802</v>
      </c>
      <c r="U61">
        <f>IFERROR(VLOOKUP(C61,CurrencyData!$BL$9:$BM$228,2,0),IF(TYPE(U60)=1,U60,0))</f>
        <v>0.22969999999999999</v>
      </c>
      <c r="V61">
        <f>IFERROR(VLOOKUP(C61,CurrencyData!$BO$9:$BP$209,2,0),IF(TYPE(V60)=1,V60,0))</f>
        <v>0.33639999999999998</v>
      </c>
      <c r="W61">
        <f>IFERROR(VLOOKUP(C61,CurrencyData!$BR$9:$BS$261,2,0),IF(TYPE(W60)=1,W60,0))</f>
        <v>0.1628</v>
      </c>
      <c r="X61">
        <f>IFERROR(VLOOKUP(C61,CurrencyData!$BU$9:$BV$261,2,0),IF(TYPE(X60)=1,X60,0))</f>
        <v>0.82150000000000001</v>
      </c>
      <c r="Y61">
        <f>IFERROR(VLOOKUP(C61,CurrencyData!$BX$9:$BY$261,2,0),IF(TYPE(Y60)=1,Y60,0))</f>
        <v>1.9297</v>
      </c>
    </row>
    <row r="62" spans="3:25">
      <c r="C62" s="2">
        <v>38383</v>
      </c>
      <c r="D62">
        <f>IFERROR(VLOOKUP(C62,CurrencyData!$A$9:$B$228,2,0),IF(TYPE(D61)=1,D61,0))</f>
        <v>0.1207</v>
      </c>
      <c r="E62">
        <f>IFERROR(VLOOKUP(C62,CurrencyData!$D$9:$E$261,2,0),IF(TYPE(E61)=1,E61,0))</f>
        <v>9.7000000000000003E-3</v>
      </c>
      <c r="F62">
        <f>IFERROR(VLOOKUP(C62,CurrencyData!$G$9:$H$204,2,0),IF(TYPE(F61)=1,F61,0))</f>
        <v>3.5799999999999998E-2</v>
      </c>
      <c r="G62">
        <f>IFERROR(VLOOKUP(C62,CurrencyData!$J$9:$K$261,2,0),IF(TYPE(G61)=1,G61,0))</f>
        <v>0.2666</v>
      </c>
      <c r="H62">
        <f>IFERROR(VLOOKUP(C62,CurrencyData!$M$9:$N$228,2,0),IF(TYPE(H61)=1,H61,0))</f>
        <v>3.1300000000000001E-2</v>
      </c>
      <c r="I62">
        <f>IFERROR(VLOOKUP(C62,CurrencyData!$P$9:$Q$228,2,0),IF(TYPE(I61)=1,I61,0))</f>
        <v>1E-3</v>
      </c>
      <c r="J62">
        <f>IFERROR(VLOOKUP(C62,CurrencyData!$S$9:$T$204,2,0),IF(TYPE(J61)=1,J61,0))</f>
        <v>0.37140000000000001</v>
      </c>
      <c r="K62">
        <f>IFERROR(VLOOKUP(C62,CurrencyData!$V$9:$W$261,2,0),IF(TYPE(K61)=1,K61,0))</f>
        <v>0.1283</v>
      </c>
      <c r="L62">
        <f>IFERROR(VLOOKUP(C62,CurrencyData!$Y$9:$Z$228,2,0),IF(TYPE(L61)=1,L61,0))</f>
        <v>2.29E-2</v>
      </c>
      <c r="M62">
        <f>IFERROR(VLOOKUP(C62,CurrencyData!$AH$9:$AI$228,2,0),IF(TYPE(M61)=1,M61,0))</f>
        <v>2.5700000000000001E-2</v>
      </c>
      <c r="N62">
        <f>IFERROR(VLOOKUP(C62,CurrencyData!$AN$9:$AO$261,2,0),IF(TYPE(N61)=1,N61,0))</f>
        <v>8.8800000000000004E-2</v>
      </c>
      <c r="O62">
        <f>IFERROR(VLOOKUP(C62,CurrencyData!$AQ$9:$AR$228,2,0),IF(TYPE(O61)=1,O61,0))</f>
        <v>1.34E-2</v>
      </c>
      <c r="P62">
        <f>IFERROR(VLOOKUP(C62,CurrencyData!$AT$9:$AU$209,2,0),IF(TYPE(P61)=1,P61,0))</f>
        <v>0.74560000000000004</v>
      </c>
      <c r="Q62">
        <f>IFERROR(VLOOKUP(C62,CurrencyData!$AW$9:$AX$261,2,0),IF(TYPE(Q61)=1,Q61,0))</f>
        <v>0.26250000000000001</v>
      </c>
      <c r="R62">
        <f>IFERROR(VLOOKUP(C62,CurrencyData!$AZ$9:$BA$204,2,0),IF(TYPE(R61)=1,R61,0))</f>
        <v>0.32219999999999999</v>
      </c>
      <c r="S62">
        <f>IFERROR(VLOOKUP(C62,CurrencyData!$BC$9:$BD$228,2,0),IF(TYPE(S61)=1,S61,0))</f>
        <v>0.73480000000000001</v>
      </c>
      <c r="T62">
        <f>IFERROR(VLOOKUP(C62,CurrencyData!$BI$9:$BJ$261,2,0),IF(TYPE(T61)=1,T61,0))</f>
        <v>0.17660000000000001</v>
      </c>
      <c r="U62">
        <f>IFERROR(VLOOKUP(C62,CurrencyData!$BL$9:$BM$228,2,0),IF(TYPE(U61)=1,U61,0))</f>
        <v>0.2281</v>
      </c>
      <c r="V62">
        <f>IFERROR(VLOOKUP(C62,CurrencyData!$BO$9:$BP$209,2,0),IF(TYPE(V61)=1,V61,0))</f>
        <v>0.3372</v>
      </c>
      <c r="W62">
        <f>IFERROR(VLOOKUP(C62,CurrencyData!$BR$9:$BS$261,2,0),IF(TYPE(W61)=1,W61,0))</f>
        <v>0.1598</v>
      </c>
      <c r="X62">
        <f>IFERROR(VLOOKUP(C62,CurrencyData!$BU$9:$BV$261,2,0),IF(TYPE(X61)=1,X61,0))</f>
        <v>0.81789999999999996</v>
      </c>
      <c r="Y62">
        <f>IFERROR(VLOOKUP(C62,CurrencyData!$BX$9:$BY$261,2,0),IF(TYPE(Y61)=1,Y61,0))</f>
        <v>1.8815</v>
      </c>
    </row>
    <row r="63" spans="3:25">
      <c r="C63" s="2">
        <v>38411</v>
      </c>
      <c r="D63">
        <f>IFERROR(VLOOKUP(C63,CurrencyData!$A$9:$B$228,2,0),IF(TYPE(D62)=1,D62,0))</f>
        <v>0.1207</v>
      </c>
      <c r="E63">
        <f>IFERROR(VLOOKUP(C63,CurrencyData!$D$9:$E$261,2,0),IF(TYPE(E62)=1,E62,0))</f>
        <v>9.4999999999999998E-3</v>
      </c>
      <c r="F63">
        <f>IFERROR(VLOOKUP(C63,CurrencyData!$G$9:$H$204,2,0),IF(TYPE(F62)=1,F62,0))</f>
        <v>3.5700000000000003E-2</v>
      </c>
      <c r="G63">
        <f>IFERROR(VLOOKUP(C63,CurrencyData!$J$9:$K$261,2,0),IF(TYPE(G62)=1,G62,0))</f>
        <v>0.2666</v>
      </c>
      <c r="H63">
        <f>IFERROR(VLOOKUP(C63,CurrencyData!$M$9:$N$228,2,0),IF(TYPE(H62)=1,H62,0))</f>
        <v>3.1699999999999999E-2</v>
      </c>
      <c r="I63">
        <f>IFERROR(VLOOKUP(C63,CurrencyData!$P$9:$Q$228,2,0),IF(TYPE(I62)=1,I62,0))</f>
        <v>1E-3</v>
      </c>
      <c r="J63">
        <f>IFERROR(VLOOKUP(C63,CurrencyData!$S$9:$T$204,2,0),IF(TYPE(J62)=1,J62,0))</f>
        <v>0.38369999999999999</v>
      </c>
      <c r="K63">
        <f>IFERROR(VLOOKUP(C63,CurrencyData!$V$9:$W$261,2,0),IF(TYPE(K62)=1,K62,0))</f>
        <v>0.12820000000000001</v>
      </c>
      <c r="L63">
        <f>IFERROR(VLOOKUP(C63,CurrencyData!$Y$9:$Z$228,2,0),IF(TYPE(L62)=1,L62,0))</f>
        <v>2.29E-2</v>
      </c>
      <c r="M63">
        <f>IFERROR(VLOOKUP(C63,CurrencyData!$AH$9:$AI$228,2,0),IF(TYPE(M62)=1,M62,0))</f>
        <v>2.5999999999999999E-2</v>
      </c>
      <c r="N63">
        <f>IFERROR(VLOOKUP(C63,CurrencyData!$AN$9:$AO$261,2,0),IF(TYPE(N62)=1,N62,0))</f>
        <v>8.9700000000000002E-2</v>
      </c>
      <c r="O63">
        <f>IFERROR(VLOOKUP(C63,CurrencyData!$AQ$9:$AR$228,2,0),IF(TYPE(O62)=1,O62,0))</f>
        <v>1.34E-2</v>
      </c>
      <c r="P63">
        <f>IFERROR(VLOOKUP(C63,CurrencyData!$AT$9:$AU$209,2,0),IF(TYPE(P62)=1,P62,0))</f>
        <v>0.73899999999999999</v>
      </c>
      <c r="Q63">
        <f>IFERROR(VLOOKUP(C63,CurrencyData!$AW$9:$AX$261,2,0),IF(TYPE(Q62)=1,Q62,0))</f>
        <v>0.26300000000000001</v>
      </c>
      <c r="R63">
        <f>IFERROR(VLOOKUP(C63,CurrencyData!$AZ$9:$BA$204,2,0),IF(TYPE(R62)=1,R62,0))</f>
        <v>0.32629999999999998</v>
      </c>
      <c r="S63">
        <f>IFERROR(VLOOKUP(C63,CurrencyData!$BC$9:$BD$228,2,0),IF(TYPE(S62)=1,S62,0))</f>
        <v>0.75870000000000004</v>
      </c>
      <c r="T63">
        <f>IFERROR(VLOOKUP(C63,CurrencyData!$BI$9:$BJ$261,2,0),IF(TYPE(T62)=1,T62,0))</f>
        <v>0.17480000000000001</v>
      </c>
      <c r="U63">
        <f>IFERROR(VLOOKUP(C63,CurrencyData!$BL$9:$BM$228,2,0),IF(TYPE(U62)=1,U62,0))</f>
        <v>0.2283</v>
      </c>
      <c r="V63">
        <f>IFERROR(VLOOKUP(C63,CurrencyData!$BO$9:$BP$209,2,0),IF(TYPE(V62)=1,V62,0))</f>
        <v>0.33989999999999998</v>
      </c>
      <c r="W63">
        <f>IFERROR(VLOOKUP(C63,CurrencyData!$BR$9:$BS$261,2,0),IF(TYPE(W62)=1,W62,0))</f>
        <v>0.15629999999999999</v>
      </c>
      <c r="X63">
        <f>IFERROR(VLOOKUP(C63,CurrencyData!$BU$9:$BV$261,2,0),IF(TYPE(X62)=1,X62,0))</f>
        <v>0.80710000000000004</v>
      </c>
      <c r="Y63">
        <f>IFERROR(VLOOKUP(C63,CurrencyData!$BX$9:$BY$261,2,0),IF(TYPE(Y62)=1,Y62,0))</f>
        <v>1.8869</v>
      </c>
    </row>
    <row r="64" spans="3:25">
      <c r="C64" s="2">
        <v>38442</v>
      </c>
      <c r="D64">
        <f>IFERROR(VLOOKUP(C64,CurrencyData!$A$9:$B$228,2,0),IF(TYPE(D63)=1,D63,0))</f>
        <v>0.1207</v>
      </c>
      <c r="E64">
        <f>IFERROR(VLOOKUP(C64,CurrencyData!$D$9:$E$261,2,0),IF(TYPE(E63)=1,E63,0))</f>
        <v>9.4999999999999998E-3</v>
      </c>
      <c r="F64">
        <f>IFERROR(VLOOKUP(C64,CurrencyData!$G$9:$H$204,2,0),IF(TYPE(F63)=1,F63,0))</f>
        <v>3.6200000000000003E-2</v>
      </c>
      <c r="G64">
        <f>IFERROR(VLOOKUP(C64,CurrencyData!$J$9:$K$261,2,0),IF(TYPE(G63)=1,G63,0))</f>
        <v>0.2666</v>
      </c>
      <c r="H64">
        <f>IFERROR(VLOOKUP(C64,CurrencyData!$M$9:$N$228,2,0),IF(TYPE(H63)=1,H63,0))</f>
        <v>3.2099999999999997E-2</v>
      </c>
      <c r="I64">
        <f>IFERROR(VLOOKUP(C64,CurrencyData!$P$9:$Q$228,2,0),IF(TYPE(I63)=1,I63,0))</f>
        <v>1E-3</v>
      </c>
      <c r="J64">
        <f>IFERROR(VLOOKUP(C64,CurrencyData!$S$9:$T$204,2,0),IF(TYPE(J63)=1,J63,0))</f>
        <v>0.37259999999999999</v>
      </c>
      <c r="K64">
        <f>IFERROR(VLOOKUP(C64,CurrencyData!$V$9:$W$261,2,0),IF(TYPE(K63)=1,K63,0))</f>
        <v>0.12820000000000001</v>
      </c>
      <c r="L64">
        <f>IFERROR(VLOOKUP(C64,CurrencyData!$Y$9:$Z$228,2,0),IF(TYPE(L63)=1,L63,0))</f>
        <v>2.29E-2</v>
      </c>
      <c r="M64">
        <f>IFERROR(VLOOKUP(C64,CurrencyData!$AH$9:$AI$228,2,0),IF(TYPE(M63)=1,M63,0))</f>
        <v>2.5899999999999999E-2</v>
      </c>
      <c r="N64">
        <f>IFERROR(VLOOKUP(C64,CurrencyData!$AN$9:$AO$261,2,0),IF(TYPE(N63)=1,N63,0))</f>
        <v>8.9599999999999999E-2</v>
      </c>
      <c r="O64">
        <f>IFERROR(VLOOKUP(C64,CurrencyData!$AQ$9:$AR$228,2,0),IF(TYPE(O63)=1,O63,0))</f>
        <v>1.3599999999999999E-2</v>
      </c>
      <c r="P64">
        <f>IFERROR(VLOOKUP(C64,CurrencyData!$AT$9:$AU$209,2,0),IF(TYPE(P63)=1,P63,0))</f>
        <v>0.74570000000000003</v>
      </c>
      <c r="Q64">
        <f>IFERROR(VLOOKUP(C64,CurrencyData!$AW$9:$AX$261,2,0),IF(TYPE(Q63)=1,Q63,0))</f>
        <v>0.2631</v>
      </c>
      <c r="R64">
        <f>IFERROR(VLOOKUP(C64,CurrencyData!$AZ$9:$BA$204,2,0),IF(TYPE(R63)=1,R63,0))</f>
        <v>0.32869999999999999</v>
      </c>
      <c r="S64">
        <f>IFERROR(VLOOKUP(C64,CurrencyData!$BC$9:$BD$228,2,0),IF(TYPE(S63)=1,S63,0))</f>
        <v>0.76160000000000005</v>
      </c>
      <c r="T64">
        <f>IFERROR(VLOOKUP(C64,CurrencyData!$BI$9:$BJ$261,2,0),IF(TYPE(T63)=1,T63,0))</f>
        <v>0.17730000000000001</v>
      </c>
      <c r="U64">
        <f>IFERROR(VLOOKUP(C64,CurrencyData!$BL$9:$BM$228,2,0),IF(TYPE(U63)=1,U63,0))</f>
        <v>0.23050000000000001</v>
      </c>
      <c r="V64">
        <f>IFERROR(VLOOKUP(C64,CurrencyData!$BO$9:$BP$209,2,0),IF(TYPE(V63)=1,V63,0))</f>
        <v>0.34150000000000003</v>
      </c>
      <c r="W64">
        <f>IFERROR(VLOOKUP(C64,CurrencyData!$BR$9:$BS$261,2,0),IF(TYPE(W63)=1,W63,0))</f>
        <v>0.16120000000000001</v>
      </c>
      <c r="X64">
        <f>IFERROR(VLOOKUP(C64,CurrencyData!$BU$9:$BV$261,2,0),IF(TYPE(X63)=1,X63,0))</f>
        <v>0.82220000000000004</v>
      </c>
      <c r="Y64">
        <f>IFERROR(VLOOKUP(C64,CurrencyData!$BX$9:$BY$261,2,0),IF(TYPE(Y63)=1,Y63,0))</f>
        <v>1.9057999999999999</v>
      </c>
    </row>
    <row r="65" spans="3:25">
      <c r="C65" s="2">
        <v>38472</v>
      </c>
      <c r="D65">
        <f>IFERROR(VLOOKUP(C65,CurrencyData!$A$9:$B$228,2,0),IF(TYPE(D64)=1,D64,0))</f>
        <v>0.1207</v>
      </c>
      <c r="E65">
        <f>IFERROR(VLOOKUP(C65,CurrencyData!$D$9:$E$261,2,0),IF(TYPE(E64)=1,E64,0))</f>
        <v>9.2999999999999992E-3</v>
      </c>
      <c r="F65">
        <f>IFERROR(VLOOKUP(C65,CurrencyData!$G$9:$H$204,2,0),IF(TYPE(F64)=1,F64,0))</f>
        <v>3.5900000000000001E-2</v>
      </c>
      <c r="G65">
        <f>IFERROR(VLOOKUP(C65,CurrencyData!$J$9:$K$261,2,0),IF(TYPE(G64)=1,G64,0))</f>
        <v>0.2666</v>
      </c>
      <c r="H65">
        <f>IFERROR(VLOOKUP(C65,CurrencyData!$M$9:$N$228,2,0),IF(TYPE(H64)=1,H64,0))</f>
        <v>3.1699999999999999E-2</v>
      </c>
      <c r="I65">
        <f>IFERROR(VLOOKUP(C65,CurrencyData!$P$9:$Q$228,2,0),IF(TYPE(I64)=1,I64,0))</f>
        <v>1E-3</v>
      </c>
      <c r="J65">
        <f>IFERROR(VLOOKUP(C65,CurrencyData!$S$9:$T$204,2,0),IF(TYPE(J64)=1,J64,0))</f>
        <v>0.38679999999999998</v>
      </c>
      <c r="K65">
        <f>IFERROR(VLOOKUP(C65,CurrencyData!$V$9:$W$261,2,0),IF(TYPE(K64)=1,K64,0))</f>
        <v>0.12820000000000001</v>
      </c>
      <c r="L65">
        <f>IFERROR(VLOOKUP(C65,CurrencyData!$Y$9:$Z$228,2,0),IF(TYPE(L64)=1,L64,0))</f>
        <v>2.29E-2</v>
      </c>
      <c r="M65">
        <f>IFERROR(VLOOKUP(C65,CurrencyData!$AH$9:$AI$228,2,0),IF(TYPE(M64)=1,M64,0))</f>
        <v>2.53E-2</v>
      </c>
      <c r="N65">
        <f>IFERROR(VLOOKUP(C65,CurrencyData!$AN$9:$AO$261,2,0),IF(TYPE(N64)=1,N64,0))</f>
        <v>8.9899999999999994E-2</v>
      </c>
      <c r="O65">
        <f>IFERROR(VLOOKUP(C65,CurrencyData!$AQ$9:$AR$228,2,0),IF(TYPE(O64)=1,O64,0))</f>
        <v>1.3599999999999999E-2</v>
      </c>
      <c r="P65">
        <f>IFERROR(VLOOKUP(C65,CurrencyData!$AT$9:$AU$209,2,0),IF(TYPE(P64)=1,P64,0))</f>
        <v>0.75</v>
      </c>
      <c r="Q65">
        <f>IFERROR(VLOOKUP(C65,CurrencyData!$AW$9:$AX$261,2,0),IF(TYPE(Q64)=1,Q64,0))</f>
        <v>0.2631</v>
      </c>
      <c r="R65">
        <f>IFERROR(VLOOKUP(C65,CurrencyData!$AZ$9:$BA$204,2,0),IF(TYPE(R64)=1,R64,0))</f>
        <v>0.31169999999999998</v>
      </c>
      <c r="S65">
        <f>IFERROR(VLOOKUP(C65,CurrencyData!$BC$9:$BD$228,2,0),IF(TYPE(S64)=1,S64,0))</f>
        <v>0.73329999999999995</v>
      </c>
      <c r="T65">
        <f>IFERROR(VLOOKUP(C65,CurrencyData!$BI$9:$BJ$261,2,0),IF(TYPE(T64)=1,T64,0))</f>
        <v>0.17369999999999999</v>
      </c>
      <c r="U65">
        <f>IFERROR(VLOOKUP(C65,CurrencyData!$BL$9:$BM$228,2,0),IF(TYPE(U64)=1,U64,0))</f>
        <v>0.2283</v>
      </c>
      <c r="V65">
        <f>IFERROR(VLOOKUP(C65,CurrencyData!$BO$9:$BP$209,2,0),IF(TYPE(V64)=1,V64,0))</f>
        <v>0.34429999999999999</v>
      </c>
      <c r="W65">
        <f>IFERROR(VLOOKUP(C65,CurrencyData!$BR$9:$BS$261,2,0),IF(TYPE(W64)=1,W64,0))</f>
        <v>0.15809999999999999</v>
      </c>
      <c r="X65">
        <f>IFERROR(VLOOKUP(C65,CurrencyData!$BU$9:$BV$261,2,0),IF(TYPE(X64)=1,X64,0))</f>
        <v>0.81010000000000004</v>
      </c>
      <c r="Y65">
        <f>IFERROR(VLOOKUP(C65,CurrencyData!$BX$9:$BY$261,2,0),IF(TYPE(Y64)=1,Y64,0))</f>
        <v>1.8953</v>
      </c>
    </row>
    <row r="66" spans="3:25">
      <c r="C66" s="2">
        <v>38503</v>
      </c>
      <c r="D66">
        <f>IFERROR(VLOOKUP(C66,CurrencyData!$A$9:$B$228,2,0),IF(TYPE(D65)=1,D65,0))</f>
        <v>0.1207</v>
      </c>
      <c r="E66">
        <f>IFERROR(VLOOKUP(C66,CurrencyData!$D$9:$E$261,2,0),IF(TYPE(E65)=1,E65,0))</f>
        <v>9.4000000000000004E-3</v>
      </c>
      <c r="F66">
        <f>IFERROR(VLOOKUP(C66,CurrencyData!$G$9:$H$204,2,0),IF(TYPE(F65)=1,F65,0))</f>
        <v>3.5799999999999998E-2</v>
      </c>
      <c r="G66">
        <f>IFERROR(VLOOKUP(C66,CurrencyData!$J$9:$K$261,2,0),IF(TYPE(G65)=1,G65,0))</f>
        <v>0.2666</v>
      </c>
      <c r="H66">
        <f>IFERROR(VLOOKUP(C66,CurrencyData!$M$9:$N$228,2,0),IF(TYPE(H65)=1,H65,0))</f>
        <v>3.1899999999999998E-2</v>
      </c>
      <c r="I66">
        <f>IFERROR(VLOOKUP(C66,CurrencyData!$P$9:$Q$228,2,0),IF(TYPE(I65)=1,I65,0))</f>
        <v>1E-3</v>
      </c>
      <c r="J66">
        <f>IFERROR(VLOOKUP(C66,CurrencyData!$S$9:$T$204,2,0),IF(TYPE(J65)=1,J65,0))</f>
        <v>0.40760000000000002</v>
      </c>
      <c r="K66">
        <f>IFERROR(VLOOKUP(C66,CurrencyData!$V$9:$W$261,2,0),IF(TYPE(K65)=1,K65,0))</f>
        <v>0.1283</v>
      </c>
      <c r="L66">
        <f>IFERROR(VLOOKUP(C66,CurrencyData!$Y$9:$Z$228,2,0),IF(TYPE(L65)=1,L65,0))</f>
        <v>2.3E-2</v>
      </c>
      <c r="M66">
        <f>IFERROR(VLOOKUP(C66,CurrencyData!$AH$9:$AI$228,2,0),IF(TYPE(M65)=1,M65,0))</f>
        <v>2.5100000000000001E-2</v>
      </c>
      <c r="N66">
        <f>IFERROR(VLOOKUP(C66,CurrencyData!$AN$9:$AO$261,2,0),IF(TYPE(N65)=1,N65,0))</f>
        <v>9.0999999999999998E-2</v>
      </c>
      <c r="O66">
        <f>IFERROR(VLOOKUP(C66,CurrencyData!$AQ$9:$AR$228,2,0),IF(TYPE(O65)=1,O65,0))</f>
        <v>1.34E-2</v>
      </c>
      <c r="P66">
        <f>IFERROR(VLOOKUP(C66,CurrencyData!$AT$9:$AU$209,2,0),IF(TYPE(P65)=1,P65,0))</f>
        <v>0.74539999999999995</v>
      </c>
      <c r="Q66">
        <f>IFERROR(VLOOKUP(C66,CurrencyData!$AW$9:$AX$261,2,0),IF(TYPE(Q65)=1,Q65,0))</f>
        <v>0.26300000000000001</v>
      </c>
      <c r="R66">
        <f>IFERROR(VLOOKUP(C66,CurrencyData!$AZ$9:$BA$204,2,0),IF(TYPE(R65)=1,R65,0))</f>
        <v>0.30359999999999998</v>
      </c>
      <c r="S66">
        <f>IFERROR(VLOOKUP(C66,CurrencyData!$BC$9:$BD$228,2,0),IF(TYPE(S65)=1,S65,0))</f>
        <v>0.72550000000000003</v>
      </c>
      <c r="T66">
        <f>IFERROR(VLOOKUP(C66,CurrencyData!$BI$9:$BJ$261,2,0),IF(TYPE(T65)=1,T65,0))</f>
        <v>0.17050000000000001</v>
      </c>
      <c r="U66">
        <f>IFERROR(VLOOKUP(C66,CurrencyData!$BL$9:$BM$228,2,0),IF(TYPE(U65)=1,U65,0))</f>
        <v>0.22789999999999999</v>
      </c>
      <c r="V66">
        <f>IFERROR(VLOOKUP(C66,CurrencyData!$BO$9:$BP$209,2,0),IF(TYPE(V65)=1,V65,0))</f>
        <v>0.34539999999999998</v>
      </c>
      <c r="W66">
        <f>IFERROR(VLOOKUP(C66,CurrencyData!$BR$9:$BS$261,2,0),IF(TYPE(W65)=1,W65,0))</f>
        <v>0.15690000000000001</v>
      </c>
      <c r="X66">
        <f>IFERROR(VLOOKUP(C66,CurrencyData!$BU$9:$BV$261,2,0),IF(TYPE(X65)=1,X65,0))</f>
        <v>0.79610000000000003</v>
      </c>
      <c r="Y66">
        <f>IFERROR(VLOOKUP(C66,CurrencyData!$BX$9:$BY$261,2,0),IF(TYPE(Y65)=1,Y65,0))</f>
        <v>1.8567</v>
      </c>
    </row>
    <row r="67" spans="3:25">
      <c r="C67" s="2">
        <v>38533</v>
      </c>
      <c r="D67">
        <f>IFERROR(VLOOKUP(C67,CurrencyData!$A$9:$B$228,2,0),IF(TYPE(D66)=1,D66,0))</f>
        <v>0.1207</v>
      </c>
      <c r="E67">
        <f>IFERROR(VLOOKUP(C67,CurrencyData!$D$9:$E$261,2,0),IF(TYPE(E66)=1,E66,0))</f>
        <v>9.1999999999999998E-3</v>
      </c>
      <c r="F67">
        <f>IFERROR(VLOOKUP(C67,CurrencyData!$G$9:$H$204,2,0),IF(TYPE(F66)=1,F66,0))</f>
        <v>3.5099999999999999E-2</v>
      </c>
      <c r="G67">
        <f>IFERROR(VLOOKUP(C67,CurrencyData!$J$9:$K$261,2,0),IF(TYPE(G66)=1,G66,0))</f>
        <v>0.2666</v>
      </c>
      <c r="H67">
        <f>IFERROR(VLOOKUP(C67,CurrencyData!$M$9:$N$228,2,0),IF(TYPE(H66)=1,H66,0))</f>
        <v>3.1899999999999998E-2</v>
      </c>
      <c r="I67">
        <f>IFERROR(VLOOKUP(C67,CurrencyData!$P$9:$Q$228,2,0),IF(TYPE(I66)=1,I66,0))</f>
        <v>1E-3</v>
      </c>
      <c r="J67">
        <f>IFERROR(VLOOKUP(C67,CurrencyData!$S$9:$T$204,2,0),IF(TYPE(J66)=1,J66,0))</f>
        <v>0.41399999999999998</v>
      </c>
      <c r="K67">
        <f>IFERROR(VLOOKUP(C67,CurrencyData!$V$9:$W$261,2,0),IF(TYPE(K66)=1,K66,0))</f>
        <v>0.12859999999999999</v>
      </c>
      <c r="L67">
        <f>IFERROR(VLOOKUP(C67,CurrencyData!$Y$9:$Z$228,2,0),IF(TYPE(L66)=1,L66,0))</f>
        <v>2.29E-2</v>
      </c>
      <c r="M67">
        <f>IFERROR(VLOOKUP(C67,CurrencyData!$AH$9:$AI$228,2,0),IF(TYPE(M66)=1,M66,0))</f>
        <v>2.4400000000000002E-2</v>
      </c>
      <c r="N67">
        <f>IFERROR(VLOOKUP(C67,CurrencyData!$AN$9:$AO$261,2,0),IF(TYPE(N66)=1,N66,0))</f>
        <v>9.2299999999999993E-2</v>
      </c>
      <c r="O67">
        <f>IFERROR(VLOOKUP(C67,CurrencyData!$AQ$9:$AR$228,2,0),IF(TYPE(O66)=1,O66,0))</f>
        <v>1.34E-2</v>
      </c>
      <c r="P67">
        <f>IFERROR(VLOOKUP(C67,CurrencyData!$AT$9:$AU$209,2,0),IF(TYPE(P66)=1,P66,0))</f>
        <v>0.73380000000000001</v>
      </c>
      <c r="Q67">
        <f>IFERROR(VLOOKUP(C67,CurrencyData!$AW$9:$AX$261,2,0),IF(TYPE(Q66)=1,Q66,0))</f>
        <v>0.2631</v>
      </c>
      <c r="R67">
        <f>IFERROR(VLOOKUP(C67,CurrencyData!$AZ$9:$BA$204,2,0),IF(TYPE(R66)=1,R66,0))</f>
        <v>0.2994</v>
      </c>
      <c r="S67">
        <f>IFERROR(VLOOKUP(C67,CurrencyData!$BC$9:$BD$228,2,0),IF(TYPE(S66)=1,S66,0))</f>
        <v>0.73099999999999998</v>
      </c>
      <c r="T67">
        <f>IFERROR(VLOOKUP(C67,CurrencyData!$BI$9:$BJ$261,2,0),IF(TYPE(T66)=1,T66,0))</f>
        <v>0.16339999999999999</v>
      </c>
      <c r="U67">
        <f>IFERROR(VLOOKUP(C67,CurrencyData!$BL$9:$BM$228,2,0),IF(TYPE(U66)=1,U66,0))</f>
        <v>0.22309999999999999</v>
      </c>
      <c r="V67">
        <f>IFERROR(VLOOKUP(C67,CurrencyData!$BO$9:$BP$209,2,0),IF(TYPE(V66)=1,V66,0))</f>
        <v>0.34670000000000001</v>
      </c>
      <c r="W67">
        <f>IFERROR(VLOOKUP(C67,CurrencyData!$BR$9:$BS$261,2,0),IF(TYPE(W66)=1,W66,0))</f>
        <v>0.154</v>
      </c>
      <c r="X67">
        <f>IFERROR(VLOOKUP(C67,CurrencyData!$BU$9:$BV$261,2,0),IF(TYPE(X66)=1,X66,0))</f>
        <v>0.80549999999999999</v>
      </c>
      <c r="Y67">
        <f>IFERROR(VLOOKUP(C67,CurrencyData!$BX$9:$BY$261,2,0),IF(TYPE(Y66)=1,Y66,0))</f>
        <v>1.8191999999999999</v>
      </c>
    </row>
    <row r="68" spans="3:25">
      <c r="C68" s="2">
        <v>38564</v>
      </c>
      <c r="D68">
        <f>IFERROR(VLOOKUP(C68,CurrencyData!$A$9:$B$228,2,0),IF(TYPE(D67)=1,D67,0))</f>
        <v>0.12139999999999999</v>
      </c>
      <c r="E68">
        <f>IFERROR(VLOOKUP(C68,CurrencyData!$D$9:$E$261,2,0),IF(TYPE(E67)=1,E67,0))</f>
        <v>8.8999999999999999E-3</v>
      </c>
      <c r="F68">
        <f>IFERROR(VLOOKUP(C68,CurrencyData!$G$9:$H$204,2,0),IF(TYPE(F67)=1,F67,0))</f>
        <v>3.4799999999999998E-2</v>
      </c>
      <c r="G68">
        <f>IFERROR(VLOOKUP(C68,CurrencyData!$J$9:$K$261,2,0),IF(TYPE(G67)=1,G67,0))</f>
        <v>0.2666</v>
      </c>
      <c r="H68">
        <f>IFERROR(VLOOKUP(C68,CurrencyData!$M$9:$N$228,2,0),IF(TYPE(H67)=1,H67,0))</f>
        <v>3.1300000000000001E-2</v>
      </c>
      <c r="I68">
        <f>IFERROR(VLOOKUP(C68,CurrencyData!$P$9:$Q$228,2,0),IF(TYPE(I67)=1,I67,0))</f>
        <v>1E-3</v>
      </c>
      <c r="J68">
        <f>IFERROR(VLOOKUP(C68,CurrencyData!$S$9:$T$204,2,0),IF(TYPE(J67)=1,J67,0))</f>
        <v>0.42170000000000002</v>
      </c>
      <c r="K68">
        <f>IFERROR(VLOOKUP(C68,CurrencyData!$V$9:$W$261,2,0),IF(TYPE(K67)=1,K67,0))</f>
        <v>0.12859999999999999</v>
      </c>
      <c r="L68">
        <f>IFERROR(VLOOKUP(C68,CurrencyData!$Y$9:$Z$228,2,0),IF(TYPE(L67)=1,L67,0))</f>
        <v>2.3E-2</v>
      </c>
      <c r="M68">
        <f>IFERROR(VLOOKUP(C68,CurrencyData!$AH$9:$AI$228,2,0),IF(TYPE(M67)=1,M67,0))</f>
        <v>2.4E-2</v>
      </c>
      <c r="N68">
        <f>IFERROR(VLOOKUP(C68,CurrencyData!$AN$9:$AO$261,2,0),IF(TYPE(N67)=1,N67,0))</f>
        <v>9.35E-2</v>
      </c>
      <c r="O68">
        <f>IFERROR(VLOOKUP(C68,CurrencyData!$AQ$9:$AR$228,2,0),IF(TYPE(O67)=1,O67,0))</f>
        <v>1.34E-2</v>
      </c>
      <c r="P68">
        <f>IFERROR(VLOOKUP(C68,CurrencyData!$AT$9:$AU$209,2,0),IF(TYPE(P67)=1,P67,0))</f>
        <v>0.72409999999999997</v>
      </c>
      <c r="Q68">
        <f>IFERROR(VLOOKUP(C68,CurrencyData!$AW$9:$AX$261,2,0),IF(TYPE(Q67)=1,Q67,0))</f>
        <v>0.26390000000000002</v>
      </c>
      <c r="R68">
        <f>IFERROR(VLOOKUP(C68,CurrencyData!$AZ$9:$BA$204,2,0),IF(TYPE(R67)=1,R67,0))</f>
        <v>0.29399999999999998</v>
      </c>
      <c r="S68">
        <f>IFERROR(VLOOKUP(C68,CurrencyData!$BC$9:$BD$228,2,0),IF(TYPE(S67)=1,S67,0))</f>
        <v>0.74390000000000001</v>
      </c>
      <c r="T68">
        <f>IFERROR(VLOOKUP(C68,CurrencyData!$BI$9:$BJ$261,2,0),IF(TYPE(T67)=1,T67,0))</f>
        <v>0.16139999999999999</v>
      </c>
      <c r="U68">
        <f>IFERROR(VLOOKUP(C68,CurrencyData!$BL$9:$BM$228,2,0),IF(TYPE(U67)=1,U67,0))</f>
        <v>0.2185</v>
      </c>
      <c r="V68">
        <f>IFERROR(VLOOKUP(C68,CurrencyData!$BO$9:$BP$209,2,0),IF(TYPE(V67)=1,V67,0))</f>
        <v>0.34620000000000001</v>
      </c>
      <c r="W68">
        <f>IFERROR(VLOOKUP(C68,CurrencyData!$BR$9:$BS$261,2,0),IF(TYPE(W67)=1,W67,0))</f>
        <v>0.15190000000000001</v>
      </c>
      <c r="X68">
        <f>IFERROR(VLOOKUP(C68,CurrencyData!$BU$9:$BV$261,2,0),IF(TYPE(X67)=1,X67,0))</f>
        <v>0.8165</v>
      </c>
      <c r="Y68">
        <f>IFERROR(VLOOKUP(C68,CurrencyData!$BX$9:$BY$261,2,0),IF(TYPE(Y67)=1,Y67,0))</f>
        <v>1.7525999999999999</v>
      </c>
    </row>
    <row r="69" spans="3:25">
      <c r="C69" s="2">
        <v>38595</v>
      </c>
      <c r="D69">
        <f>IFERROR(VLOOKUP(C69,CurrencyData!$A$9:$B$228,2,0),IF(TYPE(D68)=1,D68,0))</f>
        <v>0.12330000000000001</v>
      </c>
      <c r="E69">
        <f>IFERROR(VLOOKUP(C69,CurrencyData!$D$9:$E$261,2,0),IF(TYPE(E68)=1,E68,0))</f>
        <v>8.9999999999999993E-3</v>
      </c>
      <c r="F69">
        <f>IFERROR(VLOOKUP(C69,CurrencyData!$G$9:$H$204,2,0),IF(TYPE(F68)=1,F68,0))</f>
        <v>3.5099999999999999E-2</v>
      </c>
      <c r="G69">
        <f>IFERROR(VLOOKUP(C69,CurrencyData!$J$9:$K$261,2,0),IF(TYPE(G68)=1,G68,0))</f>
        <v>0.2666</v>
      </c>
      <c r="H69">
        <f>IFERROR(VLOOKUP(C69,CurrencyData!$M$9:$N$228,2,0),IF(TYPE(H68)=1,H68,0))</f>
        <v>3.1199999999999999E-2</v>
      </c>
      <c r="I69">
        <f>IFERROR(VLOOKUP(C69,CurrencyData!$P$9:$Q$228,2,0),IF(TYPE(I68)=1,I68,0))</f>
        <v>1E-3</v>
      </c>
      <c r="J69">
        <f>IFERROR(VLOOKUP(C69,CurrencyData!$S$9:$T$204,2,0),IF(TYPE(J68)=1,J68,0))</f>
        <v>0.42230000000000001</v>
      </c>
      <c r="K69">
        <f>IFERROR(VLOOKUP(C69,CurrencyData!$V$9:$W$261,2,0),IF(TYPE(K68)=1,K68,0))</f>
        <v>0.12870000000000001</v>
      </c>
      <c r="L69">
        <f>IFERROR(VLOOKUP(C69,CurrencyData!$Y$9:$Z$228,2,0),IF(TYPE(L68)=1,L68,0))</f>
        <v>2.29E-2</v>
      </c>
      <c r="M69">
        <f>IFERROR(VLOOKUP(C69,CurrencyData!$AH$9:$AI$228,2,0),IF(TYPE(M68)=1,M68,0))</f>
        <v>2.4299999999999999E-2</v>
      </c>
      <c r="N69">
        <f>IFERROR(VLOOKUP(C69,CurrencyData!$AN$9:$AO$261,2,0),IF(TYPE(N68)=1,N68,0))</f>
        <v>9.35E-2</v>
      </c>
      <c r="O69">
        <f>IFERROR(VLOOKUP(C69,CurrencyData!$AQ$9:$AR$228,2,0),IF(TYPE(O68)=1,O68,0))</f>
        <v>1.34E-2</v>
      </c>
      <c r="P69">
        <f>IFERROR(VLOOKUP(C69,CurrencyData!$AT$9:$AU$209,2,0),IF(TYPE(P68)=1,P68,0))</f>
        <v>0.72860000000000003</v>
      </c>
      <c r="Q69">
        <f>IFERROR(VLOOKUP(C69,CurrencyData!$AW$9:$AX$261,2,0),IF(TYPE(Q68)=1,Q68,0))</f>
        <v>0.26600000000000001</v>
      </c>
      <c r="R69">
        <f>IFERROR(VLOOKUP(C69,CurrencyData!$AZ$9:$BA$204,2,0),IF(TYPE(R68)=1,R68,0))</f>
        <v>0.30359999999999998</v>
      </c>
      <c r="S69">
        <f>IFERROR(VLOOKUP(C69,CurrencyData!$BC$9:$BD$228,2,0),IF(TYPE(S68)=1,S68,0))</f>
        <v>0.74119999999999997</v>
      </c>
      <c r="T69">
        <f>IFERROR(VLOOKUP(C69,CurrencyData!$BI$9:$BJ$261,2,0),IF(TYPE(T68)=1,T68,0))</f>
        <v>0.1648</v>
      </c>
      <c r="U69">
        <f>IFERROR(VLOOKUP(C69,CurrencyData!$BL$9:$BM$228,2,0),IF(TYPE(U68)=1,U68,0))</f>
        <v>0.2215</v>
      </c>
      <c r="V69">
        <f>IFERROR(VLOOKUP(C69,CurrencyData!$BO$9:$BP$209,2,0),IF(TYPE(V68)=1,V68,0))</f>
        <v>0.3463</v>
      </c>
      <c r="W69">
        <f>IFERROR(VLOOKUP(C69,CurrencyData!$BR$9:$BS$261,2,0),IF(TYPE(W68)=1,W68,0))</f>
        <v>0.15509999999999999</v>
      </c>
      <c r="X69">
        <f>IFERROR(VLOOKUP(C69,CurrencyData!$BU$9:$BV$261,2,0),IF(TYPE(X68)=1,X68,0))</f>
        <v>0.82879999999999998</v>
      </c>
      <c r="Y69">
        <f>IFERROR(VLOOKUP(C69,CurrencyData!$BX$9:$BY$261,2,0),IF(TYPE(Y68)=1,Y68,0))</f>
        <v>1.7937000000000001</v>
      </c>
    </row>
    <row r="70" spans="3:25">
      <c r="C70" s="2">
        <v>38625</v>
      </c>
      <c r="D70">
        <f>IFERROR(VLOOKUP(C70,CurrencyData!$A$9:$B$228,2,0),IF(TYPE(D69)=1,D69,0))</f>
        <v>0.1234</v>
      </c>
      <c r="E70">
        <f>IFERROR(VLOOKUP(C70,CurrencyData!$D$9:$E$261,2,0),IF(TYPE(E69)=1,E69,0))</f>
        <v>8.9999999999999993E-3</v>
      </c>
      <c r="F70">
        <f>IFERROR(VLOOKUP(C70,CurrencyData!$G$9:$H$204,2,0),IF(TYPE(F69)=1,F69,0))</f>
        <v>3.5200000000000002E-2</v>
      </c>
      <c r="G70">
        <f>IFERROR(VLOOKUP(C70,CurrencyData!$J$9:$K$261,2,0),IF(TYPE(G69)=1,G69,0))</f>
        <v>0.2666</v>
      </c>
      <c r="H70">
        <f>IFERROR(VLOOKUP(C70,CurrencyData!$M$9:$N$228,2,0),IF(TYPE(H69)=1,H69,0))</f>
        <v>3.04E-2</v>
      </c>
      <c r="I70">
        <f>IFERROR(VLOOKUP(C70,CurrencyData!$P$9:$Q$228,2,0),IF(TYPE(I69)=1,I69,0))</f>
        <v>1E-3</v>
      </c>
      <c r="J70">
        <f>IFERROR(VLOOKUP(C70,CurrencyData!$S$9:$T$204,2,0),IF(TYPE(J69)=1,J69,0))</f>
        <v>0.43469999999999998</v>
      </c>
      <c r="K70">
        <f>IFERROR(VLOOKUP(C70,CurrencyData!$V$9:$W$261,2,0),IF(TYPE(K69)=1,K69,0))</f>
        <v>0.1288</v>
      </c>
      <c r="L70">
        <f>IFERROR(VLOOKUP(C70,CurrencyData!$Y$9:$Z$228,2,0),IF(TYPE(L69)=1,L69,0))</f>
        <v>2.2800000000000001E-2</v>
      </c>
      <c r="M70">
        <f>IFERROR(VLOOKUP(C70,CurrencyData!$AH$9:$AI$228,2,0),IF(TYPE(M69)=1,M69,0))</f>
        <v>2.4299999999999999E-2</v>
      </c>
      <c r="N70">
        <f>IFERROR(VLOOKUP(C70,CurrencyData!$AN$9:$AO$261,2,0),IF(TYPE(N69)=1,N69,0))</f>
        <v>9.2700000000000005E-2</v>
      </c>
      <c r="O70">
        <f>IFERROR(VLOOKUP(C70,CurrencyData!$AQ$9:$AR$228,2,0),IF(TYPE(O69)=1,O69,0))</f>
        <v>1.34E-2</v>
      </c>
      <c r="P70">
        <f>IFERROR(VLOOKUP(C70,CurrencyData!$AT$9:$AU$209,2,0),IF(TYPE(P69)=1,P69,0))</f>
        <v>0.73180000000000001</v>
      </c>
      <c r="Q70">
        <f>IFERROR(VLOOKUP(C70,CurrencyData!$AW$9:$AX$261,2,0),IF(TYPE(Q69)=1,Q69,0))</f>
        <v>0.26529999999999998</v>
      </c>
      <c r="R70">
        <f>IFERROR(VLOOKUP(C70,CurrencyData!$AZ$9:$BA$204,2,0),IF(TYPE(R69)=1,R69,0))</f>
        <v>0.31280000000000002</v>
      </c>
      <c r="S70">
        <f>IFERROR(VLOOKUP(C70,CurrencyData!$BC$9:$BD$228,2,0),IF(TYPE(S69)=1,S69,0))</f>
        <v>0.74370000000000003</v>
      </c>
      <c r="T70">
        <f>IFERROR(VLOOKUP(C70,CurrencyData!$BI$9:$BJ$261,2,0),IF(TYPE(T69)=1,T69,0))</f>
        <v>0.16450000000000001</v>
      </c>
      <c r="U70">
        <f>IFERROR(VLOOKUP(C70,CurrencyData!$BL$9:$BM$228,2,0),IF(TYPE(U69)=1,U69,0))</f>
        <v>0.22</v>
      </c>
      <c r="V70">
        <f>IFERROR(VLOOKUP(C70,CurrencyData!$BO$9:$BP$209,2,0),IF(TYPE(V69)=1,V69,0))</f>
        <v>0.34310000000000002</v>
      </c>
      <c r="W70">
        <f>IFERROR(VLOOKUP(C70,CurrencyData!$BR$9:$BS$261,2,0),IF(TYPE(W69)=1,W69,0))</f>
        <v>0.15720000000000001</v>
      </c>
      <c r="X70">
        <f>IFERROR(VLOOKUP(C70,CurrencyData!$BU$9:$BV$261,2,0),IF(TYPE(X69)=1,X69,0))</f>
        <v>0.84789999999999999</v>
      </c>
      <c r="Y70">
        <f>IFERROR(VLOOKUP(C70,CurrencyData!$BX$9:$BY$261,2,0),IF(TYPE(Y69)=1,Y69,0))</f>
        <v>1.8111999999999999</v>
      </c>
    </row>
    <row r="71" spans="3:25">
      <c r="C71" s="2">
        <v>38656</v>
      </c>
      <c r="D71">
        <f>IFERROR(VLOOKUP(C71,CurrencyData!$A$9:$B$228,2,0),IF(TYPE(D70)=1,D70,0))</f>
        <v>0.1234</v>
      </c>
      <c r="E71">
        <f>IFERROR(VLOOKUP(C71,CurrencyData!$D$9:$E$261,2,0),IF(TYPE(E70)=1,E70,0))</f>
        <v>8.6999999999999994E-3</v>
      </c>
      <c r="F71">
        <f>IFERROR(VLOOKUP(C71,CurrencyData!$G$9:$H$204,2,0),IF(TYPE(F70)=1,F70,0))</f>
        <v>3.5000000000000003E-2</v>
      </c>
      <c r="G71">
        <f>IFERROR(VLOOKUP(C71,CurrencyData!$J$9:$K$261,2,0),IF(TYPE(G70)=1,G70,0))</f>
        <v>0.2666</v>
      </c>
      <c r="H71">
        <f>IFERROR(VLOOKUP(C71,CurrencyData!$M$9:$N$228,2,0),IF(TYPE(H70)=1,H70,0))</f>
        <v>2.9899999999999999E-2</v>
      </c>
      <c r="I71">
        <f>IFERROR(VLOOKUP(C71,CurrencyData!$P$9:$Q$228,2,0),IF(TYPE(I70)=1,I70,0))</f>
        <v>1E-3</v>
      </c>
      <c r="J71">
        <f>IFERROR(VLOOKUP(C71,CurrencyData!$S$9:$T$204,2,0),IF(TYPE(J70)=1,J70,0))</f>
        <v>0.44359999999999999</v>
      </c>
      <c r="K71">
        <f>IFERROR(VLOOKUP(C71,CurrencyData!$V$9:$W$261,2,0),IF(TYPE(K70)=1,K70,0))</f>
        <v>0.12889999999999999</v>
      </c>
      <c r="L71">
        <f>IFERROR(VLOOKUP(C71,CurrencyData!$Y$9:$Z$228,2,0),IF(TYPE(L70)=1,L70,0))</f>
        <v>2.23E-2</v>
      </c>
      <c r="M71">
        <f>IFERROR(VLOOKUP(C71,CurrencyData!$AH$9:$AI$228,2,0),IF(TYPE(M70)=1,M70,0))</f>
        <v>2.4400000000000002E-2</v>
      </c>
      <c r="N71">
        <f>IFERROR(VLOOKUP(C71,CurrencyData!$AN$9:$AO$261,2,0),IF(TYPE(N70)=1,N70,0))</f>
        <v>9.2200000000000004E-2</v>
      </c>
      <c r="O71">
        <f>IFERROR(VLOOKUP(C71,CurrencyData!$AQ$9:$AR$228,2,0),IF(TYPE(O70)=1,O70,0))</f>
        <v>1.34E-2</v>
      </c>
      <c r="P71">
        <f>IFERROR(VLOOKUP(C71,CurrencyData!$AT$9:$AU$209,2,0),IF(TYPE(P70)=1,P70,0))</f>
        <v>0.72099999999999997</v>
      </c>
      <c r="Q71">
        <f>IFERROR(VLOOKUP(C71,CurrencyData!$AW$9:$AX$261,2,0),IF(TYPE(Q70)=1,Q70,0))</f>
        <v>0.2651</v>
      </c>
      <c r="R71">
        <f>IFERROR(VLOOKUP(C71,CurrencyData!$AZ$9:$BA$204,2,0),IF(TYPE(R70)=1,R70,0))</f>
        <v>0.30649999999999999</v>
      </c>
      <c r="S71">
        <f>IFERROR(VLOOKUP(C71,CurrencyData!$BC$9:$BD$228,2,0),IF(TYPE(S70)=1,S70,0))</f>
        <v>0.73529999999999995</v>
      </c>
      <c r="T71">
        <f>IFERROR(VLOOKUP(C71,CurrencyData!$BI$9:$BJ$261,2,0),IF(TYPE(T70)=1,T70,0))</f>
        <v>0.1613</v>
      </c>
      <c r="U71">
        <f>IFERROR(VLOOKUP(C71,CurrencyData!$BL$9:$BM$228,2,0),IF(TYPE(U70)=1,U70,0))</f>
        <v>0.21590000000000001</v>
      </c>
      <c r="V71">
        <f>IFERROR(VLOOKUP(C71,CurrencyData!$BO$9:$BP$209,2,0),IF(TYPE(V70)=1,V70,0))</f>
        <v>0.33750000000000002</v>
      </c>
      <c r="W71">
        <f>IFERROR(VLOOKUP(C71,CurrencyData!$BR$9:$BS$261,2,0),IF(TYPE(W70)=1,W70,0))</f>
        <v>0.1535</v>
      </c>
      <c r="X71">
        <f>IFERROR(VLOOKUP(C71,CurrencyData!$BU$9:$BV$261,2,0),IF(TYPE(X70)=1,X70,0))</f>
        <v>0.84940000000000004</v>
      </c>
      <c r="Y71">
        <f>IFERROR(VLOOKUP(C71,CurrencyData!$BX$9:$BY$261,2,0),IF(TYPE(Y70)=1,Y70,0))</f>
        <v>1.7652000000000001</v>
      </c>
    </row>
    <row r="72" spans="3:25">
      <c r="C72" s="2">
        <v>38686</v>
      </c>
      <c r="D72">
        <f>IFERROR(VLOOKUP(C72,CurrencyData!$A$9:$B$228,2,0),IF(TYPE(D71)=1,D71,0))</f>
        <v>0.1236</v>
      </c>
      <c r="E72">
        <f>IFERROR(VLOOKUP(C72,CurrencyData!$D$9:$E$261,2,0),IF(TYPE(E71)=1,E71,0))</f>
        <v>8.3999999999999995E-3</v>
      </c>
      <c r="F72">
        <f>IFERROR(VLOOKUP(C72,CurrencyData!$G$9:$H$204,2,0),IF(TYPE(F71)=1,F71,0))</f>
        <v>3.4799999999999998E-2</v>
      </c>
      <c r="G72">
        <f>IFERROR(VLOOKUP(C72,CurrencyData!$J$9:$K$261,2,0),IF(TYPE(G71)=1,G71,0))</f>
        <v>0.2666</v>
      </c>
      <c r="H72">
        <f>IFERROR(VLOOKUP(C72,CurrencyData!$M$9:$N$228,2,0),IF(TYPE(H71)=1,H71,0))</f>
        <v>2.9700000000000001E-2</v>
      </c>
      <c r="I72">
        <f>IFERROR(VLOOKUP(C72,CurrencyData!$P$9:$Q$228,2,0),IF(TYPE(I71)=1,I71,0))</f>
        <v>1E-3</v>
      </c>
      <c r="J72">
        <f>IFERROR(VLOOKUP(C72,CurrencyData!$S$9:$T$204,2,0),IF(TYPE(J71)=1,J71,0))</f>
        <v>0.45169999999999999</v>
      </c>
      <c r="K72">
        <f>IFERROR(VLOOKUP(C72,CurrencyData!$V$9:$W$261,2,0),IF(TYPE(K71)=1,K71,0))</f>
        <v>0.129</v>
      </c>
      <c r="L72">
        <f>IFERROR(VLOOKUP(C72,CurrencyData!$Y$9:$Z$228,2,0),IF(TYPE(L71)=1,L71,0))</f>
        <v>2.1899999999999999E-2</v>
      </c>
      <c r="M72">
        <f>IFERROR(VLOOKUP(C72,CurrencyData!$AH$9:$AI$228,2,0),IF(TYPE(M71)=1,M71,0))</f>
        <v>2.4299999999999999E-2</v>
      </c>
      <c r="N72">
        <f>IFERROR(VLOOKUP(C72,CurrencyData!$AN$9:$AO$261,2,0),IF(TYPE(N71)=1,N71,0))</f>
        <v>9.3600000000000003E-2</v>
      </c>
      <c r="O72">
        <f>IFERROR(VLOOKUP(C72,CurrencyData!$AQ$9:$AR$228,2,0),IF(TYPE(O71)=1,O71,0))</f>
        <v>1.35E-2</v>
      </c>
      <c r="P72">
        <f>IFERROR(VLOOKUP(C72,CurrencyData!$AT$9:$AU$209,2,0),IF(TYPE(P71)=1,P71,0))</f>
        <v>0.71550000000000002</v>
      </c>
      <c r="Q72">
        <f>IFERROR(VLOOKUP(C72,CurrencyData!$AW$9:$AX$261,2,0),IF(TYPE(Q71)=1,Q71,0))</f>
        <v>0.26469999999999999</v>
      </c>
      <c r="R72">
        <f>IFERROR(VLOOKUP(C72,CurrencyData!$AZ$9:$BA$204,2,0),IF(TYPE(R71)=1,R71,0))</f>
        <v>0.29620000000000002</v>
      </c>
      <c r="S72">
        <f>IFERROR(VLOOKUP(C72,CurrencyData!$BC$9:$BD$228,2,0),IF(TYPE(S71)=1,S71,0))</f>
        <v>0.73440000000000005</v>
      </c>
      <c r="T72">
        <f>IFERROR(VLOOKUP(C72,CurrencyData!$BI$9:$BJ$261,2,0),IF(TYPE(T71)=1,T71,0))</f>
        <v>0.158</v>
      </c>
      <c r="U72">
        <f>IFERROR(VLOOKUP(C72,CurrencyData!$BL$9:$BM$228,2,0),IF(TYPE(U71)=1,U71,0))</f>
        <v>0.21240000000000001</v>
      </c>
      <c r="V72">
        <f>IFERROR(VLOOKUP(C72,CurrencyData!$BO$9:$BP$209,2,0),IF(TYPE(V71)=1,V71,0))</f>
        <v>0.33689999999999998</v>
      </c>
      <c r="W72">
        <f>IFERROR(VLOOKUP(C72,CurrencyData!$BR$9:$BS$261,2,0),IF(TYPE(W71)=1,W71,0))</f>
        <v>0.1507</v>
      </c>
      <c r="X72">
        <f>IFERROR(VLOOKUP(C72,CurrencyData!$BU$9:$BV$261,2,0),IF(TYPE(X71)=1,X71,0))</f>
        <v>0.84589999999999999</v>
      </c>
      <c r="Y72">
        <f>IFERROR(VLOOKUP(C72,CurrencyData!$BX$9:$BY$261,2,0),IF(TYPE(Y71)=1,Y71,0))</f>
        <v>1.7351000000000001</v>
      </c>
    </row>
    <row r="73" spans="3:25">
      <c r="C73" s="2">
        <v>38717</v>
      </c>
      <c r="D73">
        <f>IFERROR(VLOOKUP(C73,CurrencyData!$A$9:$B$228,2,0),IF(TYPE(D72)=1,D72,0))</f>
        <v>0.12379999999999999</v>
      </c>
      <c r="E73">
        <f>IFERROR(VLOOKUP(C73,CurrencyData!$D$9:$E$261,2,0),IF(TYPE(E72)=1,E72,0))</f>
        <v>8.3999999999999995E-3</v>
      </c>
      <c r="F73">
        <f>IFERROR(VLOOKUP(C73,CurrencyData!$G$9:$H$204,2,0),IF(TYPE(F72)=1,F72,0))</f>
        <v>3.4700000000000002E-2</v>
      </c>
      <c r="G73">
        <f>IFERROR(VLOOKUP(C73,CurrencyData!$J$9:$K$261,2,0),IF(TYPE(G72)=1,G72,0))</f>
        <v>0.2666</v>
      </c>
      <c r="H73">
        <f>IFERROR(VLOOKUP(C73,CurrencyData!$M$9:$N$228,2,0),IF(TYPE(H72)=1,H72,0))</f>
        <v>0.03</v>
      </c>
      <c r="I73">
        <f>IFERROR(VLOOKUP(C73,CurrencyData!$P$9:$Q$228,2,0),IF(TYPE(I72)=1,I72,0))</f>
        <v>1E-3</v>
      </c>
      <c r="J73">
        <f>IFERROR(VLOOKUP(C73,CurrencyData!$S$9:$T$204,2,0),IF(TYPE(J72)=1,J72,0))</f>
        <v>0.43919999999999998</v>
      </c>
      <c r="K73">
        <f>IFERROR(VLOOKUP(C73,CurrencyData!$V$9:$W$261,2,0),IF(TYPE(K72)=1,K72,0))</f>
        <v>0.129</v>
      </c>
      <c r="L73">
        <f>IFERROR(VLOOKUP(C73,CurrencyData!$Y$9:$Z$228,2,0),IF(TYPE(L72)=1,L72,0))</f>
        <v>2.1899999999999999E-2</v>
      </c>
      <c r="M73">
        <f>IFERROR(VLOOKUP(C73,CurrencyData!$AH$9:$AI$228,2,0),IF(TYPE(M72)=1,M72,0))</f>
        <v>2.4299999999999999E-2</v>
      </c>
      <c r="N73">
        <f>IFERROR(VLOOKUP(C73,CurrencyData!$AN$9:$AO$261,2,0),IF(TYPE(N72)=1,N72,0))</f>
        <v>9.4E-2</v>
      </c>
      <c r="O73">
        <f>IFERROR(VLOOKUP(C73,CurrencyData!$AQ$9:$AR$228,2,0),IF(TYPE(O72)=1,O72,0))</f>
        <v>1.35E-2</v>
      </c>
      <c r="P73">
        <f>IFERROR(VLOOKUP(C73,CurrencyData!$AT$9:$AU$209,2,0),IF(TYPE(P72)=1,P72,0))</f>
        <v>0.71460000000000001</v>
      </c>
      <c r="Q73">
        <f>IFERROR(VLOOKUP(C73,CurrencyData!$AW$9:$AX$261,2,0),IF(TYPE(Q72)=1,Q72,0))</f>
        <v>0.2646</v>
      </c>
      <c r="R73">
        <f>IFERROR(VLOOKUP(C73,CurrencyData!$AZ$9:$BA$204,2,0),IF(TYPE(R72)=1,R72,0))</f>
        <v>0.30730000000000002</v>
      </c>
      <c r="S73">
        <f>IFERROR(VLOOKUP(C73,CurrencyData!$BC$9:$BD$228,2,0),IF(TYPE(S72)=1,S72,0))</f>
        <v>0.73740000000000006</v>
      </c>
      <c r="T73">
        <f>IFERROR(VLOOKUP(C73,CurrencyData!$BI$9:$BJ$261,2,0),IF(TYPE(T72)=1,T72,0))</f>
        <v>0.159</v>
      </c>
      <c r="U73">
        <f>IFERROR(VLOOKUP(C73,CurrencyData!$BL$9:$BM$228,2,0),IF(TYPE(U72)=1,U72,0))</f>
        <v>0.21629999999999999</v>
      </c>
      <c r="V73">
        <f>IFERROR(VLOOKUP(C73,CurrencyData!$BO$9:$BP$209,2,0),IF(TYPE(V72)=1,V72,0))</f>
        <v>0.33069999999999999</v>
      </c>
      <c r="W73">
        <f>IFERROR(VLOOKUP(C73,CurrencyData!$BR$9:$BS$261,2,0),IF(TYPE(W72)=1,W72,0))</f>
        <v>0.14860000000000001</v>
      </c>
      <c r="X73">
        <f>IFERROR(VLOOKUP(C73,CurrencyData!$BU$9:$BV$261,2,0),IF(TYPE(X72)=1,X72,0))</f>
        <v>0.86029999999999995</v>
      </c>
      <c r="Y73">
        <f>IFERROR(VLOOKUP(C73,CurrencyData!$BX$9:$BY$261,2,0),IF(TYPE(Y72)=1,Y72,0))</f>
        <v>1.7455000000000001</v>
      </c>
    </row>
    <row r="74" spans="3:25">
      <c r="C74" s="2">
        <v>38748</v>
      </c>
      <c r="D74">
        <f>IFERROR(VLOOKUP(C74,CurrencyData!$A$9:$B$228,2,0),IF(TYPE(D73)=1,D73,0))</f>
        <v>0.1239</v>
      </c>
      <c r="E74">
        <f>IFERROR(VLOOKUP(C74,CurrencyData!$D$9:$E$261,2,0),IF(TYPE(E73)=1,E73,0))</f>
        <v>8.6E-3</v>
      </c>
      <c r="F74">
        <f>IFERROR(VLOOKUP(C74,CurrencyData!$G$9:$H$204,2,0),IF(TYPE(F73)=1,F73,0))</f>
        <v>3.5200000000000002E-2</v>
      </c>
      <c r="G74">
        <f>IFERROR(VLOOKUP(C74,CurrencyData!$J$9:$K$261,2,0),IF(TYPE(G73)=1,G73,0))</f>
        <v>0.2666</v>
      </c>
      <c r="H74">
        <f>IFERROR(VLOOKUP(C74,CurrencyData!$M$9:$N$228,2,0),IF(TYPE(H73)=1,H73,0))</f>
        <v>3.1099999999999999E-2</v>
      </c>
      <c r="I74">
        <f>IFERROR(VLOOKUP(C74,CurrencyData!$P$9:$Q$228,2,0),IF(TYPE(I73)=1,I73,0))</f>
        <v>1E-3</v>
      </c>
      <c r="J74">
        <f>IFERROR(VLOOKUP(C74,CurrencyData!$S$9:$T$204,2,0),IF(TYPE(J73)=1,J73,0))</f>
        <v>0.43869999999999998</v>
      </c>
      <c r="K74">
        <f>IFERROR(VLOOKUP(C74,CurrencyData!$V$9:$W$261,2,0),IF(TYPE(K73)=1,K73,0))</f>
        <v>0.129</v>
      </c>
      <c r="L74">
        <f>IFERROR(VLOOKUP(C74,CurrencyData!$Y$9:$Z$228,2,0),IF(TYPE(L73)=1,L73,0))</f>
        <v>2.2499999999999999E-2</v>
      </c>
      <c r="M74">
        <f>IFERROR(VLOOKUP(C74,CurrencyData!$AH$9:$AI$228,2,0),IF(TYPE(M73)=1,M73,0))</f>
        <v>2.5100000000000001E-2</v>
      </c>
      <c r="N74">
        <f>IFERROR(VLOOKUP(C74,CurrencyData!$AN$9:$AO$261,2,0),IF(TYPE(N73)=1,N73,0))</f>
        <v>9.4600000000000004E-2</v>
      </c>
      <c r="O74">
        <f>IFERROR(VLOOKUP(C74,CurrencyData!$AQ$9:$AR$228,2,0),IF(TYPE(O73)=1,O73,0))</f>
        <v>1.34E-2</v>
      </c>
      <c r="P74">
        <f>IFERROR(VLOOKUP(C74,CurrencyData!$AT$9:$AU$209,2,0),IF(TYPE(P73)=1,P73,0))</f>
        <v>0.72089999999999999</v>
      </c>
      <c r="Q74">
        <f>IFERROR(VLOOKUP(C74,CurrencyData!$AW$9:$AX$261,2,0),IF(TYPE(Q73)=1,Q73,0))</f>
        <v>0.26500000000000001</v>
      </c>
      <c r="R74">
        <f>IFERROR(VLOOKUP(C74,CurrencyData!$AZ$9:$BA$204,2,0),IF(TYPE(R73)=1,R73,0))</f>
        <v>0.31609999999999999</v>
      </c>
      <c r="S74">
        <f>IFERROR(VLOOKUP(C74,CurrencyData!$BC$9:$BD$228,2,0),IF(TYPE(S73)=1,S73,0))</f>
        <v>0.747</v>
      </c>
      <c r="T74">
        <f>IFERROR(VLOOKUP(C74,CurrencyData!$BI$9:$BJ$261,2,0),IF(TYPE(T73)=1,T73,0))</f>
        <v>0.16209999999999999</v>
      </c>
      <c r="U74">
        <f>IFERROR(VLOOKUP(C74,CurrencyData!$BL$9:$BM$228,2,0),IF(TYPE(U73)=1,U73,0))</f>
        <v>0.21609999999999999</v>
      </c>
      <c r="V74">
        <f>IFERROR(VLOOKUP(C74,CurrencyData!$BO$9:$BP$209,2,0),IF(TYPE(V73)=1,V73,0))</f>
        <v>0.32600000000000001</v>
      </c>
      <c r="W74">
        <f>IFERROR(VLOOKUP(C74,CurrencyData!$BR$9:$BS$261,2,0),IF(TYPE(W73)=1,W73,0))</f>
        <v>0.15040000000000001</v>
      </c>
      <c r="X74">
        <f>IFERROR(VLOOKUP(C74,CurrencyData!$BU$9:$BV$261,2,0),IF(TYPE(X73)=1,X73,0))</f>
        <v>0.86260000000000003</v>
      </c>
      <c r="Y74">
        <f>IFERROR(VLOOKUP(C74,CurrencyData!$BX$9:$BY$261,2,0),IF(TYPE(Y73)=1,Y73,0))</f>
        <v>1.7622</v>
      </c>
    </row>
    <row r="75" spans="3:25">
      <c r="C75" s="2">
        <v>38776</v>
      </c>
      <c r="D75">
        <f>IFERROR(VLOOKUP(C75,CurrencyData!$A$9:$B$228,2,0),IF(TYPE(D74)=1,D74,0))</f>
        <v>0.1241</v>
      </c>
      <c r="E75">
        <f>IFERROR(VLOOKUP(C75,CurrencyData!$D$9:$E$261,2,0),IF(TYPE(E74)=1,E74,0))</f>
        <v>8.5000000000000006E-3</v>
      </c>
      <c r="F75">
        <f>IFERROR(VLOOKUP(C75,CurrencyData!$G$9:$H$204,2,0),IF(TYPE(F74)=1,F74,0))</f>
        <v>3.5499999999999997E-2</v>
      </c>
      <c r="G75">
        <f>IFERROR(VLOOKUP(C75,CurrencyData!$J$9:$K$261,2,0),IF(TYPE(G74)=1,G74,0))</f>
        <v>0.2666</v>
      </c>
      <c r="H75">
        <f>IFERROR(VLOOKUP(C75,CurrencyData!$M$9:$N$228,2,0),IF(TYPE(H74)=1,H74,0))</f>
        <v>3.09E-2</v>
      </c>
      <c r="I75">
        <f>IFERROR(VLOOKUP(C75,CurrencyData!$P$9:$Q$228,2,0),IF(TYPE(I74)=1,I74,0))</f>
        <v>1E-3</v>
      </c>
      <c r="J75">
        <f>IFERROR(VLOOKUP(C75,CurrencyData!$S$9:$T$204,2,0),IF(TYPE(J74)=1,J74,0))</f>
        <v>0.46229999999999999</v>
      </c>
      <c r="K75">
        <f>IFERROR(VLOOKUP(C75,CurrencyData!$V$9:$W$261,2,0),IF(TYPE(K74)=1,K74,0))</f>
        <v>0.12889999999999999</v>
      </c>
      <c r="L75">
        <f>IFERROR(VLOOKUP(C75,CurrencyData!$Y$9:$Z$228,2,0),IF(TYPE(L74)=1,L74,0))</f>
        <v>2.2599999999999999E-2</v>
      </c>
      <c r="M75">
        <f>IFERROR(VLOOKUP(C75,CurrencyData!$AH$9:$AI$228,2,0),IF(TYPE(M74)=1,M74,0))</f>
        <v>2.5399999999999999E-2</v>
      </c>
      <c r="N75">
        <f>IFERROR(VLOOKUP(C75,CurrencyData!$AN$9:$AO$261,2,0),IF(TYPE(N74)=1,N74,0))</f>
        <v>9.5299999999999996E-2</v>
      </c>
      <c r="O75">
        <f>IFERROR(VLOOKUP(C75,CurrencyData!$AQ$9:$AR$228,2,0),IF(TYPE(O74)=1,O74,0))</f>
        <v>1.3299999999999999E-2</v>
      </c>
      <c r="P75">
        <f>IFERROR(VLOOKUP(C75,CurrencyData!$AT$9:$AU$209,2,0),IF(TYPE(P74)=1,P74,0))</f>
        <v>0.71819999999999995</v>
      </c>
      <c r="Q75">
        <f>IFERROR(VLOOKUP(C75,CurrencyData!$AW$9:$AX$261,2,0),IF(TYPE(Q74)=1,Q74,0))</f>
        <v>0.26779999999999998</v>
      </c>
      <c r="R75">
        <f>IFERROR(VLOOKUP(C75,CurrencyData!$AZ$9:$BA$204,2,0),IF(TYPE(R74)=1,R74,0))</f>
        <v>0.31459999999999999</v>
      </c>
      <c r="S75">
        <f>IFERROR(VLOOKUP(C75,CurrencyData!$BC$9:$BD$228,2,0),IF(TYPE(S74)=1,S74,0))</f>
        <v>0.75170000000000003</v>
      </c>
      <c r="T75">
        <f>IFERROR(VLOOKUP(C75,CurrencyData!$BI$9:$BJ$261,2,0),IF(TYPE(T74)=1,T74,0))</f>
        <v>0.16009999999999999</v>
      </c>
      <c r="U75">
        <f>IFERROR(VLOOKUP(C75,CurrencyData!$BL$9:$BM$228,2,0),IF(TYPE(U74)=1,U74,0))</f>
        <v>0.2122</v>
      </c>
      <c r="V75">
        <f>IFERROR(VLOOKUP(C75,CurrencyData!$BO$9:$BP$209,2,0),IF(TYPE(V74)=1,V74,0))</f>
        <v>0.32179999999999997</v>
      </c>
      <c r="W75">
        <f>IFERROR(VLOOKUP(C75,CurrencyData!$BR$9:$BS$261,2,0),IF(TYPE(W74)=1,W74,0))</f>
        <v>0.1482</v>
      </c>
      <c r="X75">
        <f>IFERROR(VLOOKUP(C75,CurrencyData!$BU$9:$BV$261,2,0),IF(TYPE(X74)=1,X74,0))</f>
        <v>0.86970000000000003</v>
      </c>
      <c r="Y75">
        <f>IFERROR(VLOOKUP(C75,CurrencyData!$BX$9:$BY$261,2,0),IF(TYPE(Y74)=1,Y74,0))</f>
        <v>1.7491000000000001</v>
      </c>
    </row>
    <row r="76" spans="3:25">
      <c r="C76" s="2">
        <v>38807</v>
      </c>
      <c r="D76">
        <f>IFERROR(VLOOKUP(C76,CurrencyData!$A$9:$B$228,2,0),IF(TYPE(D75)=1,D75,0))</f>
        <v>0.1244</v>
      </c>
      <c r="E76">
        <f>IFERROR(VLOOKUP(C76,CurrencyData!$D$9:$E$261,2,0),IF(TYPE(E75)=1,E75,0))</f>
        <v>8.5000000000000006E-3</v>
      </c>
      <c r="F76">
        <f>IFERROR(VLOOKUP(C76,CurrencyData!$G$9:$H$204,2,0),IF(TYPE(F75)=1,F75,0))</f>
        <v>3.5900000000000001E-2</v>
      </c>
      <c r="G76">
        <f>IFERROR(VLOOKUP(C76,CurrencyData!$J$9:$K$261,2,0),IF(TYPE(G75)=1,G75,0))</f>
        <v>0.26669999999999999</v>
      </c>
      <c r="H76">
        <f>IFERROR(VLOOKUP(C76,CurrencyData!$M$9:$N$228,2,0),IF(TYPE(H75)=1,H75,0))</f>
        <v>3.0800000000000001E-2</v>
      </c>
      <c r="I76">
        <f>IFERROR(VLOOKUP(C76,CurrencyData!$P$9:$Q$228,2,0),IF(TYPE(I75)=1,I75,0))</f>
        <v>1E-3</v>
      </c>
      <c r="J76">
        <f>IFERROR(VLOOKUP(C76,CurrencyData!$S$9:$T$204,2,0),IF(TYPE(J75)=1,J75,0))</f>
        <v>0.4657</v>
      </c>
      <c r="K76">
        <f>IFERROR(VLOOKUP(C76,CurrencyData!$V$9:$W$261,2,0),IF(TYPE(K75)=1,K75,0))</f>
        <v>0.12889999999999999</v>
      </c>
      <c r="L76">
        <f>IFERROR(VLOOKUP(C76,CurrencyData!$Y$9:$Z$228,2,0),IF(TYPE(L75)=1,L75,0))</f>
        <v>2.2499999999999999E-2</v>
      </c>
      <c r="M76">
        <f>IFERROR(VLOOKUP(C76,CurrencyData!$AH$9:$AI$228,2,0),IF(TYPE(M75)=1,M75,0))</f>
        <v>2.5600000000000001E-2</v>
      </c>
      <c r="N76">
        <f>IFERROR(VLOOKUP(C76,CurrencyData!$AN$9:$AO$261,2,0),IF(TYPE(N75)=1,N75,0))</f>
        <v>9.3200000000000005E-2</v>
      </c>
      <c r="O76">
        <f>IFERROR(VLOOKUP(C76,CurrencyData!$AQ$9:$AR$228,2,0),IF(TYPE(O75)=1,O75,0))</f>
        <v>1.3299999999999999E-2</v>
      </c>
      <c r="P76">
        <f>IFERROR(VLOOKUP(C76,CurrencyData!$AT$9:$AU$209,2,0),IF(TYPE(P75)=1,P75,0))</f>
        <v>0.71789999999999998</v>
      </c>
      <c r="Q76">
        <f>IFERROR(VLOOKUP(C76,CurrencyData!$AW$9:$AX$261,2,0),IF(TYPE(Q75)=1,Q75,0))</f>
        <v>0.2697</v>
      </c>
      <c r="R76">
        <f>IFERROR(VLOOKUP(C76,CurrencyData!$AZ$9:$BA$204,2,0),IF(TYPE(R75)=1,R75,0))</f>
        <v>0.31019999999999998</v>
      </c>
      <c r="S76">
        <f>IFERROR(VLOOKUP(C76,CurrencyData!$BC$9:$BD$228,2,0),IF(TYPE(S75)=1,S75,0))</f>
        <v>0.74660000000000004</v>
      </c>
      <c r="T76">
        <f>IFERROR(VLOOKUP(C76,CurrencyData!$BI$9:$BJ$261,2,0),IF(TYPE(T75)=1,T75,0))</f>
        <v>0.16109999999999999</v>
      </c>
      <c r="U76">
        <f>IFERROR(VLOOKUP(C76,CurrencyData!$BL$9:$BM$228,2,0),IF(TYPE(U75)=1,U75,0))</f>
        <v>0.2127</v>
      </c>
      <c r="V76">
        <f>IFERROR(VLOOKUP(C76,CurrencyData!$BO$9:$BP$209,2,0),IF(TYPE(V75)=1,V75,0))</f>
        <v>0.32090000000000002</v>
      </c>
      <c r="W76">
        <f>IFERROR(VLOOKUP(C76,CurrencyData!$BR$9:$BS$261,2,0),IF(TYPE(W75)=1,W75,0))</f>
        <v>0.15049999999999999</v>
      </c>
      <c r="X76">
        <f>IFERROR(VLOOKUP(C76,CurrencyData!$BU$9:$BV$261,2,0),IF(TYPE(X75)=1,X75,0))</f>
        <v>0.86539999999999995</v>
      </c>
      <c r="Y76">
        <f>IFERROR(VLOOKUP(C76,CurrencyData!$BX$9:$BY$261,2,0),IF(TYPE(Y75)=1,Y75,0))</f>
        <v>1.7444</v>
      </c>
    </row>
    <row r="77" spans="3:25">
      <c r="C77" s="2">
        <v>38837</v>
      </c>
      <c r="D77">
        <f>IFERROR(VLOOKUP(C77,CurrencyData!$A$9:$B$228,2,0),IF(TYPE(D76)=1,D76,0))</f>
        <v>0.1246</v>
      </c>
      <c r="E77">
        <f>IFERROR(VLOOKUP(C77,CurrencyData!$D$9:$E$261,2,0),IF(TYPE(E76)=1,E76,0))</f>
        <v>8.5000000000000006E-3</v>
      </c>
      <c r="F77">
        <f>IFERROR(VLOOKUP(C77,CurrencyData!$G$9:$H$204,2,0),IF(TYPE(F76)=1,F76,0))</f>
        <v>3.6200000000000003E-2</v>
      </c>
      <c r="G77">
        <f>IFERROR(VLOOKUP(C77,CurrencyData!$J$9:$K$261,2,0),IF(TYPE(G76)=1,G76,0))</f>
        <v>0.2666</v>
      </c>
      <c r="H77">
        <f>IFERROR(VLOOKUP(C77,CurrencyData!$M$9:$N$228,2,0),IF(TYPE(H76)=1,H76,0))</f>
        <v>3.09E-2</v>
      </c>
      <c r="I77">
        <f>IFERROR(VLOOKUP(C77,CurrencyData!$P$9:$Q$228,2,0),IF(TYPE(I76)=1,I76,0))</f>
        <v>1E-3</v>
      </c>
      <c r="J77">
        <f>IFERROR(VLOOKUP(C77,CurrencyData!$S$9:$T$204,2,0),IF(TYPE(J76)=1,J76,0))</f>
        <v>0.46789999999999998</v>
      </c>
      <c r="K77">
        <f>IFERROR(VLOOKUP(C77,CurrencyData!$V$9:$W$261,2,0),IF(TYPE(K76)=1,K76,0))</f>
        <v>0.12889999999999999</v>
      </c>
      <c r="L77">
        <f>IFERROR(VLOOKUP(C77,CurrencyData!$Y$9:$Z$228,2,0),IF(TYPE(L76)=1,L76,0))</f>
        <v>2.23E-2</v>
      </c>
      <c r="M77">
        <f>IFERROR(VLOOKUP(C77,CurrencyData!$AH$9:$AI$228,2,0),IF(TYPE(M76)=1,M76,0))</f>
        <v>2.6200000000000001E-2</v>
      </c>
      <c r="N77">
        <f>IFERROR(VLOOKUP(C77,CurrencyData!$AN$9:$AO$261,2,0),IF(TYPE(N76)=1,N76,0))</f>
        <v>9.0499999999999997E-2</v>
      </c>
      <c r="O77">
        <f>IFERROR(VLOOKUP(C77,CurrencyData!$AQ$9:$AR$228,2,0),IF(TYPE(O76)=1,O76,0))</f>
        <v>1.3299999999999999E-2</v>
      </c>
      <c r="P77">
        <f>IFERROR(VLOOKUP(C77,CurrencyData!$AT$9:$AU$209,2,0),IF(TYPE(P76)=1,P76,0))</f>
        <v>0.72189999999999999</v>
      </c>
      <c r="Q77">
        <f>IFERROR(VLOOKUP(C77,CurrencyData!$AW$9:$AX$261,2,0),IF(TYPE(Q76)=1,Q76,0))</f>
        <v>0.27250000000000002</v>
      </c>
      <c r="R77">
        <f>IFERROR(VLOOKUP(C77,CurrencyData!$AZ$9:$BA$204,2,0),IF(TYPE(R76)=1,R76,0))</f>
        <v>0.31209999999999999</v>
      </c>
      <c r="S77">
        <f>IFERROR(VLOOKUP(C77,CurrencyData!$BC$9:$BD$228,2,0),IF(TYPE(S76)=1,S76,0))</f>
        <v>0.74380000000000002</v>
      </c>
      <c r="T77">
        <f>IFERROR(VLOOKUP(C77,CurrencyData!$BI$9:$BJ$261,2,0),IF(TYPE(T76)=1,T76,0))</f>
        <v>0.1641</v>
      </c>
      <c r="U77">
        <f>IFERROR(VLOOKUP(C77,CurrencyData!$BL$9:$BM$228,2,0),IF(TYPE(U76)=1,U76,0))</f>
        <v>0.2175</v>
      </c>
      <c r="V77">
        <f>IFERROR(VLOOKUP(C77,CurrencyData!$BO$9:$BP$209,2,0),IF(TYPE(V76)=1,V76,0))</f>
        <v>0.31780000000000003</v>
      </c>
      <c r="W77">
        <f>IFERROR(VLOOKUP(C77,CurrencyData!$BR$9:$BS$261,2,0),IF(TYPE(W76)=1,W76,0))</f>
        <v>0.15570000000000001</v>
      </c>
      <c r="X77">
        <f>IFERROR(VLOOKUP(C77,CurrencyData!$BU$9:$BV$261,2,0),IF(TYPE(X76)=1,X76,0))</f>
        <v>0.87180000000000002</v>
      </c>
      <c r="Y77">
        <f>IFERROR(VLOOKUP(C77,CurrencyData!$BX$9:$BY$261,2,0),IF(TYPE(Y76)=1,Y76,0))</f>
        <v>1.7635000000000001</v>
      </c>
    </row>
    <row r="78" spans="3:25">
      <c r="C78" s="2">
        <v>38868</v>
      </c>
      <c r="D78">
        <f>IFERROR(VLOOKUP(C78,CurrencyData!$A$9:$B$228,2,0),IF(TYPE(D77)=1,D77,0))</f>
        <v>0.1246</v>
      </c>
      <c r="E78">
        <f>IFERROR(VLOOKUP(C78,CurrencyData!$D$9:$E$261,2,0),IF(TYPE(E77)=1,E77,0))</f>
        <v>8.8999999999999999E-3</v>
      </c>
      <c r="F78">
        <f>IFERROR(VLOOKUP(C78,CurrencyData!$G$9:$H$204,2,0),IF(TYPE(F77)=1,F77,0))</f>
        <v>3.6999999999999998E-2</v>
      </c>
      <c r="G78">
        <f>IFERROR(VLOOKUP(C78,CurrencyData!$J$9:$K$261,2,0),IF(TYPE(G77)=1,G77,0))</f>
        <v>0.26669999999999999</v>
      </c>
      <c r="H78">
        <f>IFERROR(VLOOKUP(C78,CurrencyData!$M$9:$N$228,2,0),IF(TYPE(H77)=1,H77,0))</f>
        <v>3.15E-2</v>
      </c>
      <c r="I78">
        <f>IFERROR(VLOOKUP(C78,CurrencyData!$P$9:$Q$228,2,0),IF(TYPE(I77)=1,I77,0))</f>
        <v>1E-3</v>
      </c>
      <c r="J78">
        <f>IFERROR(VLOOKUP(C78,CurrencyData!$S$9:$T$204,2,0),IF(TYPE(J77)=1,J77,0))</f>
        <v>0.46250000000000002</v>
      </c>
      <c r="K78">
        <f>IFERROR(VLOOKUP(C78,CurrencyData!$V$9:$W$261,2,0),IF(TYPE(K77)=1,K77,0))</f>
        <v>0.129</v>
      </c>
      <c r="L78">
        <f>IFERROR(VLOOKUP(C78,CurrencyData!$Y$9:$Z$228,2,0),IF(TYPE(L77)=1,L77,0))</f>
        <v>2.2100000000000002E-2</v>
      </c>
      <c r="M78">
        <f>IFERROR(VLOOKUP(C78,CurrencyData!$AH$9:$AI$228,2,0),IF(TYPE(M77)=1,M77,0))</f>
        <v>2.63E-2</v>
      </c>
      <c r="N78">
        <f>IFERROR(VLOOKUP(C78,CurrencyData!$AN$9:$AO$261,2,0),IF(TYPE(N77)=1,N77,0))</f>
        <v>9.01E-2</v>
      </c>
      <c r="O78">
        <f>IFERROR(VLOOKUP(C78,CurrencyData!$AQ$9:$AR$228,2,0),IF(TYPE(O77)=1,O77,0))</f>
        <v>1.35E-2</v>
      </c>
      <c r="P78">
        <f>IFERROR(VLOOKUP(C78,CurrencyData!$AT$9:$AU$209,2,0),IF(TYPE(P77)=1,P77,0))</f>
        <v>0.73829999999999996</v>
      </c>
      <c r="Q78">
        <f>IFERROR(VLOOKUP(C78,CurrencyData!$AW$9:$AX$261,2,0),IF(TYPE(Q77)=1,Q77,0))</f>
        <v>0.27589999999999998</v>
      </c>
      <c r="R78">
        <f>IFERROR(VLOOKUP(C78,CurrencyData!$AZ$9:$BA$204,2,0),IF(TYPE(R77)=1,R77,0))</f>
        <v>0.32729999999999998</v>
      </c>
      <c r="S78">
        <f>IFERROR(VLOOKUP(C78,CurrencyData!$BC$9:$BD$228,2,0),IF(TYPE(S77)=1,S77,0))</f>
        <v>0.69940000000000002</v>
      </c>
      <c r="T78">
        <f>IFERROR(VLOOKUP(C78,CurrencyData!$BI$9:$BJ$261,2,0),IF(TYPE(T77)=1,T77,0))</f>
        <v>0.17119999999999999</v>
      </c>
      <c r="U78">
        <f>IFERROR(VLOOKUP(C78,CurrencyData!$BL$9:$BM$228,2,0),IF(TYPE(U77)=1,U77,0))</f>
        <v>0.2228</v>
      </c>
      <c r="V78">
        <f>IFERROR(VLOOKUP(C78,CurrencyData!$BO$9:$BP$209,2,0),IF(TYPE(V77)=1,V77,0))</f>
        <v>0.32719999999999999</v>
      </c>
      <c r="W78">
        <f>IFERROR(VLOOKUP(C78,CurrencyData!$BR$9:$BS$261,2,0),IF(TYPE(W77)=1,W77,0))</f>
        <v>0.16370000000000001</v>
      </c>
      <c r="X78">
        <f>IFERROR(VLOOKUP(C78,CurrencyData!$BU$9:$BV$261,2,0),IF(TYPE(X77)=1,X77,0))</f>
        <v>0.90010000000000001</v>
      </c>
      <c r="Y78">
        <f>IFERROR(VLOOKUP(C78,CurrencyData!$BX$9:$BY$261,2,0),IF(TYPE(Y77)=1,Y77,0))</f>
        <v>1.8669</v>
      </c>
    </row>
    <row r="79" spans="3:25">
      <c r="C79" s="2">
        <v>38898</v>
      </c>
      <c r="D79">
        <f>IFERROR(VLOOKUP(C79,CurrencyData!$A$9:$B$228,2,0),IF(TYPE(D78)=1,D78,0))</f>
        <v>0.12470000000000001</v>
      </c>
      <c r="E79">
        <f>IFERROR(VLOOKUP(C79,CurrencyData!$D$9:$E$261,2,0),IF(TYPE(E78)=1,E78,0))</f>
        <v>8.6999999999999994E-3</v>
      </c>
      <c r="F79">
        <f>IFERROR(VLOOKUP(C79,CurrencyData!$G$9:$H$204,2,0),IF(TYPE(F78)=1,F78,0))</f>
        <v>3.6999999999999998E-2</v>
      </c>
      <c r="G79">
        <f>IFERROR(VLOOKUP(C79,CurrencyData!$J$9:$K$261,2,0),IF(TYPE(G78)=1,G78,0))</f>
        <v>0.26669999999999999</v>
      </c>
      <c r="H79">
        <f>IFERROR(VLOOKUP(C79,CurrencyData!$M$9:$N$228,2,0),IF(TYPE(H78)=1,H78,0))</f>
        <v>3.0800000000000001E-2</v>
      </c>
      <c r="I79">
        <f>IFERROR(VLOOKUP(C79,CurrencyData!$P$9:$Q$228,2,0),IF(TYPE(I78)=1,I78,0))</f>
        <v>1E-3</v>
      </c>
      <c r="J79">
        <f>IFERROR(VLOOKUP(C79,CurrencyData!$S$9:$T$204,2,0),IF(TYPE(J78)=1,J78,0))</f>
        <v>0.44180000000000003</v>
      </c>
      <c r="K79">
        <f>IFERROR(VLOOKUP(C79,CurrencyData!$V$9:$W$261,2,0),IF(TYPE(K78)=1,K78,0))</f>
        <v>0.1288</v>
      </c>
      <c r="L79">
        <f>IFERROR(VLOOKUP(C79,CurrencyData!$Y$9:$Z$228,2,0),IF(TYPE(L78)=1,L78,0))</f>
        <v>2.1700000000000001E-2</v>
      </c>
      <c r="M79">
        <f>IFERROR(VLOOKUP(C79,CurrencyData!$AH$9:$AI$228,2,0),IF(TYPE(M78)=1,M78,0))</f>
        <v>2.5999999999999999E-2</v>
      </c>
      <c r="N79">
        <f>IFERROR(VLOOKUP(C79,CurrencyData!$AN$9:$AO$261,2,0),IF(TYPE(N78)=1,N78,0))</f>
        <v>8.77E-2</v>
      </c>
      <c r="O79">
        <f>IFERROR(VLOOKUP(C79,CurrencyData!$AQ$9:$AR$228,2,0),IF(TYPE(O78)=1,O78,0))</f>
        <v>1.32E-2</v>
      </c>
      <c r="P79">
        <f>IFERROR(VLOOKUP(C79,CurrencyData!$AT$9:$AU$209,2,0),IF(TYPE(P78)=1,P78,0))</f>
        <v>0.74250000000000005</v>
      </c>
      <c r="Q79">
        <f>IFERROR(VLOOKUP(C79,CurrencyData!$AW$9:$AX$261,2,0),IF(TYPE(Q78)=1,Q78,0))</f>
        <v>0.27210000000000001</v>
      </c>
      <c r="R79">
        <f>IFERROR(VLOOKUP(C79,CurrencyData!$AZ$9:$BA$204,2,0),IF(TYPE(R78)=1,R78,0))</f>
        <v>0.31480000000000002</v>
      </c>
      <c r="S79">
        <f>IFERROR(VLOOKUP(C79,CurrencyData!$BC$9:$BD$228,2,0),IF(TYPE(S78)=1,S78,0))</f>
        <v>0.62139999999999995</v>
      </c>
      <c r="T79">
        <f>IFERROR(VLOOKUP(C79,CurrencyData!$BI$9:$BJ$261,2,0),IF(TYPE(T78)=1,T78,0))</f>
        <v>0.1699</v>
      </c>
      <c r="U79">
        <f>IFERROR(VLOOKUP(C79,CurrencyData!$BL$9:$BM$228,2,0),IF(TYPE(U78)=1,U78,0))</f>
        <v>0.2228</v>
      </c>
      <c r="V79">
        <f>IFERROR(VLOOKUP(C79,CurrencyData!$BO$9:$BP$209,2,0),IF(TYPE(V78)=1,V78,0))</f>
        <v>0.32419999999999999</v>
      </c>
      <c r="W79">
        <f>IFERROR(VLOOKUP(C79,CurrencyData!$BR$9:$BS$261,2,0),IF(TYPE(W78)=1,W78,0))</f>
        <v>0.16139999999999999</v>
      </c>
      <c r="X79">
        <f>IFERROR(VLOOKUP(C79,CurrencyData!$BU$9:$BV$261,2,0),IF(TYPE(X78)=1,X78,0))</f>
        <v>0.89829999999999999</v>
      </c>
      <c r="Y79">
        <f>IFERROR(VLOOKUP(C79,CurrencyData!$BX$9:$BY$261,2,0),IF(TYPE(Y78)=1,Y78,0))</f>
        <v>1.8462000000000001</v>
      </c>
    </row>
    <row r="80" spans="3:25">
      <c r="C80" s="2">
        <v>38929</v>
      </c>
      <c r="D80">
        <f>IFERROR(VLOOKUP(C80,CurrencyData!$A$9:$B$228,2,0),IF(TYPE(D79)=1,D79,0))</f>
        <v>0.125</v>
      </c>
      <c r="E80">
        <f>IFERROR(VLOOKUP(C80,CurrencyData!$D$9:$E$261,2,0),IF(TYPE(E79)=1,E79,0))</f>
        <v>8.6999999999999994E-3</v>
      </c>
      <c r="F80">
        <f>IFERROR(VLOOKUP(C80,CurrencyData!$G$9:$H$204,2,0),IF(TYPE(F79)=1,F79,0))</f>
        <v>3.7199999999999997E-2</v>
      </c>
      <c r="G80">
        <f>IFERROR(VLOOKUP(C80,CurrencyData!$J$9:$K$261,2,0),IF(TYPE(G79)=1,G79,0))</f>
        <v>0.2666</v>
      </c>
      <c r="H80">
        <f>IFERROR(VLOOKUP(C80,CurrencyData!$M$9:$N$228,2,0),IF(TYPE(H79)=1,H79,0))</f>
        <v>3.0599999999999999E-2</v>
      </c>
      <c r="I80">
        <f>IFERROR(VLOOKUP(C80,CurrencyData!$P$9:$Q$228,2,0),IF(TYPE(I79)=1,I79,0))</f>
        <v>1E-3</v>
      </c>
      <c r="J80">
        <f>IFERROR(VLOOKUP(C80,CurrencyData!$S$9:$T$204,2,0),IF(TYPE(J79)=1,J79,0))</f>
        <v>0.4546</v>
      </c>
      <c r="K80">
        <f>IFERROR(VLOOKUP(C80,CurrencyData!$V$9:$W$261,2,0),IF(TYPE(K79)=1,K79,0))</f>
        <v>0.12859999999999999</v>
      </c>
      <c r="L80">
        <f>IFERROR(VLOOKUP(C80,CurrencyData!$Y$9:$Z$228,2,0),IF(TYPE(L79)=1,L79,0))</f>
        <v>2.1499999999999998E-2</v>
      </c>
      <c r="M80">
        <f>IFERROR(VLOOKUP(C80,CurrencyData!$AH$9:$AI$228,2,0),IF(TYPE(M79)=1,M79,0))</f>
        <v>2.63E-2</v>
      </c>
      <c r="N80">
        <f>IFERROR(VLOOKUP(C80,CurrencyData!$AN$9:$AO$261,2,0),IF(TYPE(N79)=1,N79,0))</f>
        <v>9.06E-2</v>
      </c>
      <c r="O80">
        <f>IFERROR(VLOOKUP(C80,CurrencyData!$AQ$9:$AR$228,2,0),IF(TYPE(O79)=1,O79,0))</f>
        <v>1.32E-2</v>
      </c>
      <c r="P80">
        <f>IFERROR(VLOOKUP(C80,CurrencyData!$AT$9:$AU$209,2,0),IF(TYPE(P79)=1,P79,0))</f>
        <v>0.73929999999999996</v>
      </c>
      <c r="Q80">
        <f>IFERROR(VLOOKUP(C80,CurrencyData!$AW$9:$AX$261,2,0),IF(TYPE(Q79)=1,Q79,0))</f>
        <v>0.27179999999999999</v>
      </c>
      <c r="R80">
        <f>IFERROR(VLOOKUP(C80,CurrencyData!$AZ$9:$BA$204,2,0),IF(TYPE(R79)=1,R79,0))</f>
        <v>0.31690000000000002</v>
      </c>
      <c r="S80">
        <f>IFERROR(VLOOKUP(C80,CurrencyData!$BC$9:$BD$228,2,0),IF(TYPE(S79)=1,S79,0))</f>
        <v>0.64</v>
      </c>
      <c r="T80">
        <f>IFERROR(VLOOKUP(C80,CurrencyData!$BI$9:$BJ$261,2,0),IF(TYPE(T79)=1,T79,0))</f>
        <v>0.17030000000000001</v>
      </c>
      <c r="U80">
        <f>IFERROR(VLOOKUP(C80,CurrencyData!$BL$9:$BM$228,2,0),IF(TYPE(U79)=1,U79,0))</f>
        <v>0.22459999999999999</v>
      </c>
      <c r="V80">
        <f>IFERROR(VLOOKUP(C80,CurrencyData!$BO$9:$BP$209,2,0),IF(TYPE(V79)=1,V79,0))</f>
        <v>0.32400000000000001</v>
      </c>
      <c r="W80">
        <f>IFERROR(VLOOKUP(C80,CurrencyData!$BR$9:$BS$261,2,0),IF(TYPE(W79)=1,W79,0))</f>
        <v>0.15989999999999999</v>
      </c>
      <c r="X80">
        <f>IFERROR(VLOOKUP(C80,CurrencyData!$BU$9:$BV$261,2,0),IF(TYPE(X79)=1,X79,0))</f>
        <v>0.88749999999999996</v>
      </c>
      <c r="Y80">
        <f>IFERROR(VLOOKUP(C80,CurrencyData!$BX$9:$BY$261,2,0),IF(TYPE(Y79)=1,Y79,0))</f>
        <v>1.8453999999999999</v>
      </c>
    </row>
    <row r="81" spans="3:25">
      <c r="C81" s="2">
        <v>38960</v>
      </c>
      <c r="D81">
        <f>IFERROR(VLOOKUP(C81,CurrencyData!$A$9:$B$228,2,0),IF(TYPE(D80)=1,D80,0))</f>
        <v>0.12520000000000001</v>
      </c>
      <c r="E81">
        <f>IFERROR(VLOOKUP(C81,CurrencyData!$D$9:$E$261,2,0),IF(TYPE(E80)=1,E80,0))</f>
        <v>8.6E-3</v>
      </c>
      <c r="F81">
        <f>IFERROR(VLOOKUP(C81,CurrencyData!$G$9:$H$204,2,0),IF(TYPE(F80)=1,F80,0))</f>
        <v>3.7400000000000003E-2</v>
      </c>
      <c r="G81">
        <f>IFERROR(VLOOKUP(C81,CurrencyData!$J$9:$K$261,2,0),IF(TYPE(G80)=1,G80,0))</f>
        <v>0.2666</v>
      </c>
      <c r="H81">
        <f>IFERROR(VLOOKUP(C81,CurrencyData!$M$9:$N$228,2,0),IF(TYPE(H80)=1,H80,0))</f>
        <v>3.0499999999999999E-2</v>
      </c>
      <c r="I81">
        <f>IFERROR(VLOOKUP(C81,CurrencyData!$P$9:$Q$228,2,0),IF(TYPE(I80)=1,I80,0))</f>
        <v>1E-3</v>
      </c>
      <c r="J81">
        <f>IFERROR(VLOOKUP(C81,CurrencyData!$S$9:$T$204,2,0),IF(TYPE(J80)=1,J80,0))</f>
        <v>0.46200000000000002</v>
      </c>
      <c r="K81">
        <f>IFERROR(VLOOKUP(C81,CurrencyData!$V$9:$W$261,2,0),IF(TYPE(K80)=1,K80,0))</f>
        <v>0.12859999999999999</v>
      </c>
      <c r="L81">
        <f>IFERROR(VLOOKUP(C81,CurrencyData!$Y$9:$Z$228,2,0),IF(TYPE(L80)=1,L80,0))</f>
        <v>2.1499999999999998E-2</v>
      </c>
      <c r="M81">
        <f>IFERROR(VLOOKUP(C81,CurrencyData!$AH$9:$AI$228,2,0),IF(TYPE(M80)=1,M80,0))</f>
        <v>2.6499999999999999E-2</v>
      </c>
      <c r="N81">
        <f>IFERROR(VLOOKUP(C81,CurrencyData!$AN$9:$AO$261,2,0),IF(TYPE(N80)=1,N80,0))</f>
        <v>9.1800000000000007E-2</v>
      </c>
      <c r="O81">
        <f>IFERROR(VLOOKUP(C81,CurrencyData!$AQ$9:$AR$228,2,0),IF(TYPE(O80)=1,O80,0))</f>
        <v>1.3299999999999999E-2</v>
      </c>
      <c r="P81">
        <f>IFERROR(VLOOKUP(C81,CurrencyData!$AT$9:$AU$209,2,0),IF(TYPE(P80)=1,P80,0))</f>
        <v>0.751</v>
      </c>
      <c r="Q81">
        <f>IFERROR(VLOOKUP(C81,CurrencyData!$AW$9:$AX$261,2,0),IF(TYPE(Q80)=1,Q80,0))</f>
        <v>0.27150000000000002</v>
      </c>
      <c r="R81">
        <f>IFERROR(VLOOKUP(C81,CurrencyData!$AZ$9:$BA$204,2,0),IF(TYPE(R80)=1,R80,0))</f>
        <v>0.32779999999999998</v>
      </c>
      <c r="S81">
        <f>IFERROR(VLOOKUP(C81,CurrencyData!$BC$9:$BD$228,2,0),IF(TYPE(S80)=1,S80,0))</f>
        <v>0.67789999999999995</v>
      </c>
      <c r="T81">
        <f>IFERROR(VLOOKUP(C81,CurrencyData!$BI$9:$BJ$261,2,0),IF(TYPE(T80)=1,T80,0))</f>
        <v>0.1716</v>
      </c>
      <c r="U81">
        <f>IFERROR(VLOOKUP(C81,CurrencyData!$BL$9:$BM$228,2,0),IF(TYPE(U80)=1,U80,0))</f>
        <v>0.2276</v>
      </c>
      <c r="V81">
        <f>IFERROR(VLOOKUP(C81,CurrencyData!$BO$9:$BP$209,2,0),IF(TYPE(V80)=1,V80,0))</f>
        <v>0.32429999999999998</v>
      </c>
      <c r="W81">
        <f>IFERROR(VLOOKUP(C81,CurrencyData!$BR$9:$BS$261,2,0),IF(TYPE(W80)=1,W80,0))</f>
        <v>0.16020000000000001</v>
      </c>
      <c r="X81">
        <f>IFERROR(VLOOKUP(C81,CurrencyData!$BU$9:$BV$261,2,0),IF(TYPE(X80)=1,X80,0))</f>
        <v>0.8921</v>
      </c>
      <c r="Y81">
        <f>IFERROR(VLOOKUP(C81,CurrencyData!$BX$9:$BY$261,2,0),IF(TYPE(Y80)=1,Y80,0))</f>
        <v>1.8909</v>
      </c>
    </row>
    <row r="82" spans="3:25">
      <c r="C82" s="2">
        <v>38990</v>
      </c>
      <c r="D82">
        <f>IFERROR(VLOOKUP(C82,CurrencyData!$A$9:$B$228,2,0),IF(TYPE(D81)=1,D81,0))</f>
        <v>0.12590000000000001</v>
      </c>
      <c r="E82">
        <f>IFERROR(VLOOKUP(C82,CurrencyData!$D$9:$E$261,2,0),IF(TYPE(E81)=1,E81,0))</f>
        <v>8.5000000000000006E-3</v>
      </c>
      <c r="F82">
        <f>IFERROR(VLOOKUP(C82,CurrencyData!$G$9:$H$204,2,0),IF(TYPE(F81)=1,F81,0))</f>
        <v>3.7400000000000003E-2</v>
      </c>
      <c r="G82">
        <f>IFERROR(VLOOKUP(C82,CurrencyData!$J$9:$K$261,2,0),IF(TYPE(G81)=1,G81,0))</f>
        <v>0.2666</v>
      </c>
      <c r="H82">
        <f>IFERROR(VLOOKUP(C82,CurrencyData!$M$9:$N$228,2,0),IF(TYPE(H81)=1,H81,0))</f>
        <v>3.04E-2</v>
      </c>
      <c r="I82">
        <f>IFERROR(VLOOKUP(C82,CurrencyData!$P$9:$Q$228,2,0),IF(TYPE(I81)=1,I81,0))</f>
        <v>1E-3</v>
      </c>
      <c r="J82">
        <f>IFERROR(VLOOKUP(C82,CurrencyData!$S$9:$T$204,2,0),IF(TYPE(J81)=1,J81,0))</f>
        <v>0.46100000000000002</v>
      </c>
      <c r="K82">
        <f>IFERROR(VLOOKUP(C82,CurrencyData!$V$9:$W$261,2,0),IF(TYPE(K81)=1,K81,0))</f>
        <v>0.1285</v>
      </c>
      <c r="L82">
        <f>IFERROR(VLOOKUP(C82,CurrencyData!$Y$9:$Z$228,2,0),IF(TYPE(L81)=1,L81,0))</f>
        <v>2.1600000000000001E-2</v>
      </c>
      <c r="M82">
        <f>IFERROR(VLOOKUP(C82,CurrencyData!$AH$9:$AI$228,2,0),IF(TYPE(M81)=1,M81,0))</f>
        <v>2.6700000000000002E-2</v>
      </c>
      <c r="N82">
        <f>IFERROR(VLOOKUP(C82,CurrencyData!$AN$9:$AO$261,2,0),IF(TYPE(N81)=1,N81,0))</f>
        <v>9.0999999999999998E-2</v>
      </c>
      <c r="O82">
        <f>IFERROR(VLOOKUP(C82,CurrencyData!$AQ$9:$AR$228,2,0),IF(TYPE(O81)=1,O81,0))</f>
        <v>1.34E-2</v>
      </c>
      <c r="P82">
        <f>IFERROR(VLOOKUP(C82,CurrencyData!$AT$9:$AU$209,2,0),IF(TYPE(P81)=1,P81,0))</f>
        <v>0.74370000000000003</v>
      </c>
      <c r="Q82">
        <f>IFERROR(VLOOKUP(C82,CurrencyData!$AW$9:$AX$261,2,0),IF(TYPE(Q81)=1,Q81,0))</f>
        <v>0.27160000000000001</v>
      </c>
      <c r="R82">
        <f>IFERROR(VLOOKUP(C82,CurrencyData!$AZ$9:$BA$204,2,0),IF(TYPE(R81)=1,R81,0))</f>
        <v>0.32079999999999997</v>
      </c>
      <c r="S82">
        <f>IFERROR(VLOOKUP(C82,CurrencyData!$BC$9:$BD$228,2,0),IF(TYPE(S81)=1,S81,0))</f>
        <v>0.67179999999999995</v>
      </c>
      <c r="T82">
        <f>IFERROR(VLOOKUP(C82,CurrencyData!$BI$9:$BJ$261,2,0),IF(TYPE(T81)=1,T81,0))</f>
        <v>0.17069999999999999</v>
      </c>
      <c r="U82">
        <f>IFERROR(VLOOKUP(C82,CurrencyData!$BL$9:$BM$228,2,0),IF(TYPE(U81)=1,U81,0))</f>
        <v>0.2291</v>
      </c>
      <c r="V82">
        <f>IFERROR(VLOOKUP(C82,CurrencyData!$BO$9:$BP$209,2,0),IF(TYPE(V81)=1,V81,0))</f>
        <v>0.32229999999999998</v>
      </c>
      <c r="W82">
        <f>IFERROR(VLOOKUP(C82,CurrencyData!$BR$9:$BS$261,2,0),IF(TYPE(W81)=1,W81,0))</f>
        <v>0.1542</v>
      </c>
      <c r="X82">
        <f>IFERROR(VLOOKUP(C82,CurrencyData!$BU$9:$BV$261,2,0),IF(TYPE(X81)=1,X81,0))</f>
        <v>0.89639999999999997</v>
      </c>
      <c r="Y82">
        <f>IFERROR(VLOOKUP(C82,CurrencyData!$BX$9:$BY$261,2,0),IF(TYPE(Y81)=1,Y81,0))</f>
        <v>1.8872</v>
      </c>
    </row>
    <row r="83" spans="3:25">
      <c r="C83" s="2">
        <v>39021</v>
      </c>
      <c r="D83">
        <f>IFERROR(VLOOKUP(C83,CurrencyData!$A$9:$B$228,2,0),IF(TYPE(D82)=1,D82,0))</f>
        <v>0.12640000000000001</v>
      </c>
      <c r="E83">
        <f>IFERROR(VLOOKUP(C83,CurrencyData!$D$9:$E$261,2,0),IF(TYPE(E82)=1,E82,0))</f>
        <v>8.3999999999999995E-3</v>
      </c>
      <c r="F83">
        <f>IFERROR(VLOOKUP(C83,CurrencyData!$G$9:$H$204,2,0),IF(TYPE(F82)=1,F82,0))</f>
        <v>3.7199999999999997E-2</v>
      </c>
      <c r="G83">
        <f>IFERROR(VLOOKUP(C83,CurrencyData!$J$9:$K$261,2,0),IF(TYPE(G82)=1,G82,0))</f>
        <v>0.26669999999999999</v>
      </c>
      <c r="H83">
        <f>IFERROR(VLOOKUP(C83,CurrencyData!$M$9:$N$228,2,0),IF(TYPE(H82)=1,H82,0))</f>
        <v>3.0099999999999998E-2</v>
      </c>
      <c r="I83">
        <f>IFERROR(VLOOKUP(C83,CurrencyData!$P$9:$Q$228,2,0),IF(TYPE(I82)=1,I82,0))</f>
        <v>1E-3</v>
      </c>
      <c r="J83">
        <f>IFERROR(VLOOKUP(C83,CurrencyData!$S$9:$T$204,2,0),IF(TYPE(J82)=1,J82,0))</f>
        <v>0.46460000000000001</v>
      </c>
      <c r="K83">
        <f>IFERROR(VLOOKUP(C83,CurrencyData!$V$9:$W$261,2,0),IF(TYPE(K82)=1,K82,0))</f>
        <v>0.12839999999999999</v>
      </c>
      <c r="L83">
        <f>IFERROR(VLOOKUP(C83,CurrencyData!$Y$9:$Z$228,2,0),IF(TYPE(L82)=1,L82,0))</f>
        <v>2.1999999999999999E-2</v>
      </c>
      <c r="M83">
        <f>IFERROR(VLOOKUP(C83,CurrencyData!$AH$9:$AI$228,2,0),IF(TYPE(M82)=1,M82,0))</f>
        <v>2.6700000000000002E-2</v>
      </c>
      <c r="N83">
        <f>IFERROR(VLOOKUP(C83,CurrencyData!$AN$9:$AO$261,2,0),IF(TYPE(N82)=1,N82,0))</f>
        <v>9.1600000000000001E-2</v>
      </c>
      <c r="O83">
        <f>IFERROR(VLOOKUP(C83,CurrencyData!$AQ$9:$AR$228,2,0),IF(TYPE(O82)=1,O82,0))</f>
        <v>1.3100000000000001E-2</v>
      </c>
      <c r="P83">
        <f>IFERROR(VLOOKUP(C83,CurrencyData!$AT$9:$AU$209,2,0),IF(TYPE(P82)=1,P82,0))</f>
        <v>0.73880000000000001</v>
      </c>
      <c r="Q83">
        <f>IFERROR(VLOOKUP(C83,CurrencyData!$AW$9:$AX$261,2,0),IF(TYPE(Q82)=1,Q82,0))</f>
        <v>0.27079999999999999</v>
      </c>
      <c r="R83">
        <f>IFERROR(VLOOKUP(C83,CurrencyData!$AZ$9:$BA$204,2,0),IF(TYPE(R82)=1,R82,0))</f>
        <v>0.32300000000000001</v>
      </c>
      <c r="S83">
        <f>IFERROR(VLOOKUP(C83,CurrencyData!$BC$9:$BD$228,2,0),IF(TYPE(S82)=1,S82,0))</f>
        <v>0.67300000000000004</v>
      </c>
      <c r="T83">
        <f>IFERROR(VLOOKUP(C83,CurrencyData!$BI$9:$BJ$261,2,0),IF(TYPE(T82)=1,T82,0))</f>
        <v>0.16919999999999999</v>
      </c>
      <c r="U83">
        <f>IFERROR(VLOOKUP(C83,CurrencyData!$BL$9:$BM$228,2,0),IF(TYPE(U82)=1,U82,0))</f>
        <v>0.23369999999999999</v>
      </c>
      <c r="V83">
        <f>IFERROR(VLOOKUP(C83,CurrencyData!$BO$9:$BP$209,2,0),IF(TYPE(V82)=1,V82,0))</f>
        <v>0.32229999999999998</v>
      </c>
      <c r="W83">
        <f>IFERROR(VLOOKUP(C83,CurrencyData!$BR$9:$BS$261,2,0),IF(TYPE(W82)=1,W82,0))</f>
        <v>0.1502</v>
      </c>
      <c r="X83">
        <f>IFERROR(VLOOKUP(C83,CurrencyData!$BU$9:$BV$261,2,0),IF(TYPE(X82)=1,X82,0))</f>
        <v>0.88680000000000003</v>
      </c>
      <c r="Y83">
        <f>IFERROR(VLOOKUP(C83,CurrencyData!$BX$9:$BY$261,2,0),IF(TYPE(Y82)=1,Y82,0))</f>
        <v>1.8744000000000001</v>
      </c>
    </row>
    <row r="84" spans="3:25">
      <c r="C84" s="2">
        <v>39051</v>
      </c>
      <c r="D84">
        <f>IFERROR(VLOOKUP(C84,CurrencyData!$A$9:$B$228,2,0),IF(TYPE(D83)=1,D83,0))</f>
        <v>0.127</v>
      </c>
      <c r="E84">
        <f>IFERROR(VLOOKUP(C84,CurrencyData!$D$9:$E$261,2,0),IF(TYPE(E83)=1,E83,0))</f>
        <v>8.5000000000000006E-3</v>
      </c>
      <c r="F84">
        <f>IFERROR(VLOOKUP(C84,CurrencyData!$G$9:$H$204,2,0),IF(TYPE(F83)=1,F83,0))</f>
        <v>3.7600000000000001E-2</v>
      </c>
      <c r="G84">
        <f>IFERROR(VLOOKUP(C84,CurrencyData!$J$9:$K$261,2,0),IF(TYPE(G83)=1,G83,0))</f>
        <v>0.2666</v>
      </c>
      <c r="H84">
        <f>IFERROR(VLOOKUP(C84,CurrencyData!$M$9:$N$228,2,0),IF(TYPE(H83)=1,H83,0))</f>
        <v>3.04E-2</v>
      </c>
      <c r="I84">
        <f>IFERROR(VLOOKUP(C84,CurrencyData!$P$9:$Q$228,2,0),IF(TYPE(I83)=1,I83,0))</f>
        <v>1.1000000000000001E-3</v>
      </c>
      <c r="J84">
        <f>IFERROR(VLOOKUP(C84,CurrencyData!$S$9:$T$204,2,0),IF(TYPE(J83)=1,J83,0))</f>
        <v>0.4632</v>
      </c>
      <c r="K84">
        <f>IFERROR(VLOOKUP(C84,CurrencyData!$V$9:$W$261,2,0),IF(TYPE(K83)=1,K83,0))</f>
        <v>0.1285</v>
      </c>
      <c r="L84">
        <f>IFERROR(VLOOKUP(C84,CurrencyData!$Y$9:$Z$228,2,0),IF(TYPE(L83)=1,L83,0))</f>
        <v>2.23E-2</v>
      </c>
      <c r="M84">
        <f>IFERROR(VLOOKUP(C84,CurrencyData!$AH$9:$AI$228,2,0),IF(TYPE(M83)=1,M83,0))</f>
        <v>2.7300000000000001E-2</v>
      </c>
      <c r="N84">
        <f>IFERROR(VLOOKUP(C84,CurrencyData!$AN$9:$AO$261,2,0),IF(TYPE(N83)=1,N83,0))</f>
        <v>9.1600000000000001E-2</v>
      </c>
      <c r="O84">
        <f>IFERROR(VLOOKUP(C84,CurrencyData!$AQ$9:$AR$228,2,0),IF(TYPE(O83)=1,O83,0))</f>
        <v>1.3299999999999999E-2</v>
      </c>
      <c r="P84">
        <f>IFERROR(VLOOKUP(C84,CurrencyData!$AT$9:$AU$209,2,0),IF(TYPE(P83)=1,P83,0))</f>
        <v>0.73829999999999996</v>
      </c>
      <c r="Q84">
        <f>IFERROR(VLOOKUP(C84,CurrencyData!$AW$9:$AX$261,2,0),IF(TYPE(Q83)=1,Q83,0))</f>
        <v>0.27360000000000001</v>
      </c>
      <c r="R84">
        <f>IFERROR(VLOOKUP(C84,CurrencyData!$AZ$9:$BA$204,2,0),IF(TYPE(R83)=1,R83,0))</f>
        <v>0.3357</v>
      </c>
      <c r="S84">
        <f>IFERROR(VLOOKUP(C84,CurrencyData!$BC$9:$BD$228,2,0),IF(TYPE(S83)=1,S83,0))</f>
        <v>0.6825</v>
      </c>
      <c r="T84">
        <f>IFERROR(VLOOKUP(C84,CurrencyData!$BI$9:$BJ$261,2,0),IF(TYPE(T83)=1,T83,0))</f>
        <v>0.1726</v>
      </c>
      <c r="U84">
        <f>IFERROR(VLOOKUP(C84,CurrencyData!$BL$9:$BM$228,2,0),IF(TYPE(U83)=1,U83,0))</f>
        <v>0.23219999999999999</v>
      </c>
      <c r="V84">
        <f>IFERROR(VLOOKUP(C84,CurrencyData!$BO$9:$BP$209,2,0),IF(TYPE(V83)=1,V83,0))</f>
        <v>0.3246</v>
      </c>
      <c r="W84">
        <f>IFERROR(VLOOKUP(C84,CurrencyData!$BR$9:$BS$261,2,0),IF(TYPE(W83)=1,W83,0))</f>
        <v>0.15579999999999999</v>
      </c>
      <c r="X84">
        <f>IFERROR(VLOOKUP(C84,CurrencyData!$BU$9:$BV$261,2,0),IF(TYPE(X83)=1,X83,0))</f>
        <v>0.88049999999999995</v>
      </c>
      <c r="Y84">
        <f>IFERROR(VLOOKUP(C84,CurrencyData!$BX$9:$BY$261,2,0),IF(TYPE(Y83)=1,Y83,0))</f>
        <v>1.9089</v>
      </c>
    </row>
    <row r="85" spans="3:25">
      <c r="C85" s="2">
        <v>39082</v>
      </c>
      <c r="D85">
        <f>IFERROR(VLOOKUP(C85,CurrencyData!$A$9:$B$228,2,0),IF(TYPE(D84)=1,D84,0))</f>
        <v>0.12770000000000001</v>
      </c>
      <c r="E85">
        <f>IFERROR(VLOOKUP(C85,CurrencyData!$D$9:$E$261,2,0),IF(TYPE(E84)=1,E84,0))</f>
        <v>8.5000000000000006E-3</v>
      </c>
      <c r="F85">
        <f>IFERROR(VLOOKUP(C85,CurrencyData!$G$9:$H$204,2,0),IF(TYPE(F84)=1,F84,0))</f>
        <v>3.7999999999999999E-2</v>
      </c>
      <c r="G85">
        <f>IFERROR(VLOOKUP(C85,CurrencyData!$J$9:$K$261,2,0),IF(TYPE(G84)=1,G84,0))</f>
        <v>0.2666</v>
      </c>
      <c r="H85">
        <f>IFERROR(VLOOKUP(C85,CurrencyData!$M$9:$N$228,2,0),IF(TYPE(H84)=1,H84,0))</f>
        <v>3.0700000000000002E-2</v>
      </c>
      <c r="I85">
        <f>IFERROR(VLOOKUP(C85,CurrencyData!$P$9:$Q$228,2,0),IF(TYPE(I84)=1,I84,0))</f>
        <v>1.1000000000000001E-3</v>
      </c>
      <c r="J85">
        <f>IFERROR(VLOOKUP(C85,CurrencyData!$S$9:$T$204,2,0),IF(TYPE(J84)=1,J84,0))</f>
        <v>0.46439999999999998</v>
      </c>
      <c r="K85">
        <f>IFERROR(VLOOKUP(C85,CurrencyData!$V$9:$W$261,2,0),IF(TYPE(K84)=1,K84,0))</f>
        <v>0.12859999999999999</v>
      </c>
      <c r="L85">
        <f>IFERROR(VLOOKUP(C85,CurrencyData!$Y$9:$Z$228,2,0),IF(TYPE(L84)=1,L84,0))</f>
        <v>2.24E-2</v>
      </c>
      <c r="M85">
        <f>IFERROR(VLOOKUP(C85,CurrencyData!$AH$9:$AI$228,2,0),IF(TYPE(M84)=1,M84,0))</f>
        <v>2.7900000000000001E-2</v>
      </c>
      <c r="N85">
        <f>IFERROR(VLOOKUP(C85,CurrencyData!$AN$9:$AO$261,2,0),IF(TYPE(N84)=1,N84,0))</f>
        <v>9.1899999999999996E-2</v>
      </c>
      <c r="O85">
        <f>IFERROR(VLOOKUP(C85,CurrencyData!$AQ$9:$AR$228,2,0),IF(TYPE(O84)=1,O84,0))</f>
        <v>1.3599999999999999E-2</v>
      </c>
      <c r="P85">
        <f>IFERROR(VLOOKUP(C85,CurrencyData!$AT$9:$AU$209,2,0),IF(TYPE(P84)=1,P84,0))</f>
        <v>0.75209999999999999</v>
      </c>
      <c r="Q85">
        <f>IFERROR(VLOOKUP(C85,CurrencyData!$AW$9:$AX$261,2,0),IF(TYPE(Q84)=1,Q84,0))</f>
        <v>0.28050000000000003</v>
      </c>
      <c r="R85">
        <f>IFERROR(VLOOKUP(C85,CurrencyData!$AZ$9:$BA$204,2,0),IF(TYPE(R84)=1,R84,0))</f>
        <v>0.34560000000000002</v>
      </c>
      <c r="S85">
        <f>IFERROR(VLOOKUP(C85,CurrencyData!$BC$9:$BD$228,2,0),IF(TYPE(S84)=1,S84,0))</f>
        <v>0.69469999999999998</v>
      </c>
      <c r="T85">
        <f>IFERROR(VLOOKUP(C85,CurrencyData!$BI$9:$BJ$261,2,0),IF(TYPE(T84)=1,T84,0))</f>
        <v>0.17699999999999999</v>
      </c>
      <c r="U85">
        <f>IFERROR(VLOOKUP(C85,CurrencyData!$BL$9:$BM$228,2,0),IF(TYPE(U84)=1,U84,0))</f>
        <v>0.23760000000000001</v>
      </c>
      <c r="V85">
        <f>IFERROR(VLOOKUP(C85,CurrencyData!$BO$9:$BP$209,2,0),IF(TYPE(V84)=1,V84,0))</f>
        <v>0.32650000000000001</v>
      </c>
      <c r="W85">
        <f>IFERROR(VLOOKUP(C85,CurrencyData!$BR$9:$BS$261,2,0),IF(TYPE(W84)=1,W84,0))</f>
        <v>0.1615</v>
      </c>
      <c r="X85">
        <f>IFERROR(VLOOKUP(C85,CurrencyData!$BU$9:$BV$261,2,0),IF(TYPE(X84)=1,X84,0))</f>
        <v>0.86750000000000005</v>
      </c>
      <c r="Y85">
        <f>IFERROR(VLOOKUP(C85,CurrencyData!$BX$9:$BY$261,2,0),IF(TYPE(Y84)=1,Y84,0))</f>
        <v>1.9621999999999999</v>
      </c>
    </row>
    <row r="86" spans="3:25">
      <c r="C86" s="2">
        <v>39113</v>
      </c>
      <c r="D86">
        <f>IFERROR(VLOOKUP(C86,CurrencyData!$A$9:$B$228,2,0),IF(TYPE(D85)=1,D85,0))</f>
        <v>0.12820000000000001</v>
      </c>
      <c r="E86">
        <f>IFERROR(VLOOKUP(C86,CurrencyData!$D$9:$E$261,2,0),IF(TYPE(E85)=1,E85,0))</f>
        <v>8.3000000000000001E-3</v>
      </c>
      <c r="F86">
        <f>IFERROR(VLOOKUP(C86,CurrencyData!$G$9:$H$204,2,0),IF(TYPE(F85)=1,F85,0))</f>
        <v>3.7699999999999997E-2</v>
      </c>
      <c r="G86">
        <f>IFERROR(VLOOKUP(C86,CurrencyData!$J$9:$K$261,2,0),IF(TYPE(G85)=1,G85,0))</f>
        <v>0.2666</v>
      </c>
      <c r="H86">
        <f>IFERROR(VLOOKUP(C86,CurrencyData!$M$9:$N$228,2,0),IF(TYPE(H85)=1,H85,0))</f>
        <v>3.0499999999999999E-2</v>
      </c>
      <c r="I86">
        <f>IFERROR(VLOOKUP(C86,CurrencyData!$P$9:$Q$228,2,0),IF(TYPE(I85)=1,I85,0))</f>
        <v>1.1000000000000001E-3</v>
      </c>
      <c r="J86">
        <f>IFERROR(VLOOKUP(C86,CurrencyData!$S$9:$T$204,2,0),IF(TYPE(J85)=1,J85,0))</f>
        <v>0.4667</v>
      </c>
      <c r="K86">
        <f>IFERROR(VLOOKUP(C86,CurrencyData!$V$9:$W$261,2,0),IF(TYPE(K85)=1,K85,0))</f>
        <v>0.12820000000000001</v>
      </c>
      <c r="L86">
        <f>IFERROR(VLOOKUP(C86,CurrencyData!$Y$9:$Z$228,2,0),IF(TYPE(L85)=1,L85,0))</f>
        <v>2.2599999999999999E-2</v>
      </c>
      <c r="M86">
        <f>IFERROR(VLOOKUP(C86,CurrencyData!$AH$9:$AI$228,2,0),IF(TYPE(M85)=1,M85,0))</f>
        <v>2.8199999999999999E-2</v>
      </c>
      <c r="N86">
        <f>IFERROR(VLOOKUP(C86,CurrencyData!$AN$9:$AO$261,2,0),IF(TYPE(N85)=1,N85,0))</f>
        <v>9.1300000000000006E-2</v>
      </c>
      <c r="O86">
        <f>IFERROR(VLOOKUP(C86,CurrencyData!$AQ$9:$AR$228,2,0),IF(TYPE(O85)=1,O85,0))</f>
        <v>1.35E-2</v>
      </c>
      <c r="P86">
        <f>IFERROR(VLOOKUP(C86,CurrencyData!$AT$9:$AU$209,2,0),IF(TYPE(P85)=1,P85,0))</f>
        <v>0.74990000000000001</v>
      </c>
      <c r="Q86">
        <f>IFERROR(VLOOKUP(C86,CurrencyData!$AW$9:$AX$261,2,0),IF(TYPE(Q85)=1,Q85,0))</f>
        <v>0.28420000000000001</v>
      </c>
      <c r="R86">
        <f>IFERROR(VLOOKUP(C86,CurrencyData!$AZ$9:$BA$204,2,0),IF(TYPE(R85)=1,R85,0))</f>
        <v>0.33500000000000002</v>
      </c>
      <c r="S86">
        <f>IFERROR(VLOOKUP(C86,CurrencyData!$BC$9:$BD$228,2,0),IF(TYPE(S85)=1,S85,0))</f>
        <v>0.6976</v>
      </c>
      <c r="T86">
        <f>IFERROR(VLOOKUP(C86,CurrencyData!$BI$9:$BJ$261,2,0),IF(TYPE(T85)=1,T85,0))</f>
        <v>0.17430000000000001</v>
      </c>
      <c r="U86">
        <f>IFERROR(VLOOKUP(C86,CurrencyData!$BL$9:$BM$228,2,0),IF(TYPE(U85)=1,U85,0))</f>
        <v>0.23630000000000001</v>
      </c>
      <c r="V86">
        <f>IFERROR(VLOOKUP(C86,CurrencyData!$BO$9:$BP$209,2,0),IF(TYPE(V85)=1,V85,0))</f>
        <v>0.32400000000000001</v>
      </c>
      <c r="W86">
        <f>IFERROR(VLOOKUP(C86,CurrencyData!$BR$9:$BS$261,2,0),IF(TYPE(W85)=1,W85,0))</f>
        <v>0.15690000000000001</v>
      </c>
      <c r="X86">
        <f>IFERROR(VLOOKUP(C86,CurrencyData!$BU$9:$BV$261,2,0),IF(TYPE(X85)=1,X85,0))</f>
        <v>0.85140000000000005</v>
      </c>
      <c r="Y86">
        <f>IFERROR(VLOOKUP(C86,CurrencyData!$BX$9:$BY$261,2,0),IF(TYPE(Y85)=1,Y85,0))</f>
        <v>1.9578</v>
      </c>
    </row>
    <row r="87" spans="3:25">
      <c r="C87" s="2">
        <v>39141</v>
      </c>
      <c r="D87">
        <f>IFERROR(VLOOKUP(C87,CurrencyData!$A$9:$B$228,2,0),IF(TYPE(D86)=1,D86,0))</f>
        <v>0.1288</v>
      </c>
      <c r="E87">
        <f>IFERROR(VLOOKUP(C87,CurrencyData!$D$9:$E$261,2,0),IF(TYPE(E86)=1,E86,0))</f>
        <v>8.3000000000000001E-3</v>
      </c>
      <c r="F87">
        <f>IFERROR(VLOOKUP(C87,CurrencyData!$G$9:$H$204,2,0),IF(TYPE(F86)=1,F86,0))</f>
        <v>3.7999999999999999E-2</v>
      </c>
      <c r="G87">
        <f>IFERROR(VLOOKUP(C87,CurrencyData!$J$9:$K$261,2,0),IF(TYPE(G86)=1,G86,0))</f>
        <v>0.2666</v>
      </c>
      <c r="H87">
        <f>IFERROR(VLOOKUP(C87,CurrencyData!$M$9:$N$228,2,0),IF(TYPE(H86)=1,H86,0))</f>
        <v>3.0300000000000001E-2</v>
      </c>
      <c r="I87">
        <f>IFERROR(VLOOKUP(C87,CurrencyData!$P$9:$Q$228,2,0),IF(TYPE(I86)=1,I86,0))</f>
        <v>1E-3</v>
      </c>
      <c r="J87">
        <f>IFERROR(VLOOKUP(C87,CurrencyData!$S$9:$T$204,2,0),IF(TYPE(J86)=1,J86,0))</f>
        <v>0.47639999999999999</v>
      </c>
      <c r="K87">
        <f>IFERROR(VLOOKUP(C87,CurrencyData!$V$9:$W$261,2,0),IF(TYPE(K86)=1,K86,0))</f>
        <v>0.128</v>
      </c>
      <c r="L87">
        <f>IFERROR(VLOOKUP(C87,CurrencyData!$Y$9:$Z$228,2,0),IF(TYPE(L86)=1,L86,0))</f>
        <v>2.2700000000000001E-2</v>
      </c>
      <c r="M87">
        <f>IFERROR(VLOOKUP(C87,CurrencyData!$AH$9:$AI$228,2,0),IF(TYPE(M86)=1,M86,0))</f>
        <v>2.92E-2</v>
      </c>
      <c r="N87">
        <f>IFERROR(VLOOKUP(C87,CurrencyData!$AN$9:$AO$261,2,0),IF(TYPE(N86)=1,N86,0))</f>
        <v>9.0899999999999995E-2</v>
      </c>
      <c r="O87">
        <f>IFERROR(VLOOKUP(C87,CurrencyData!$AQ$9:$AR$228,2,0),IF(TYPE(O86)=1,O86,0))</f>
        <v>1.37E-2</v>
      </c>
      <c r="P87">
        <f>IFERROR(VLOOKUP(C87,CurrencyData!$AT$9:$AU$209,2,0),IF(TYPE(P86)=1,P86,0))</f>
        <v>0.74750000000000005</v>
      </c>
      <c r="Q87">
        <f>IFERROR(VLOOKUP(C87,CurrencyData!$AW$9:$AX$261,2,0),IF(TYPE(Q86)=1,Q86,0))</f>
        <v>0.28510000000000002</v>
      </c>
      <c r="R87">
        <f>IFERROR(VLOOKUP(C87,CurrencyData!$AZ$9:$BA$204,2,0),IF(TYPE(R86)=1,R86,0))</f>
        <v>0.33500000000000002</v>
      </c>
      <c r="S87">
        <f>IFERROR(VLOOKUP(C87,CurrencyData!$BC$9:$BD$228,2,0),IF(TYPE(S86)=1,S86,0))</f>
        <v>0.71260000000000001</v>
      </c>
      <c r="T87">
        <f>IFERROR(VLOOKUP(C87,CurrencyData!$BI$9:$BJ$261,2,0),IF(TYPE(T86)=1,T86,0))</f>
        <v>0.17530000000000001</v>
      </c>
      <c r="U87">
        <f>IFERROR(VLOOKUP(C87,CurrencyData!$BL$9:$BM$228,2,0),IF(TYPE(U86)=1,U86,0))</f>
        <v>0.23669999999999999</v>
      </c>
      <c r="V87">
        <f>IFERROR(VLOOKUP(C87,CurrencyData!$BO$9:$BP$209,2,0),IF(TYPE(V86)=1,V86,0))</f>
        <v>0.32179999999999997</v>
      </c>
      <c r="W87">
        <f>IFERROR(VLOOKUP(C87,CurrencyData!$BR$9:$BS$261,2,0),IF(TYPE(W86)=1,W86,0))</f>
        <v>0.16139999999999999</v>
      </c>
      <c r="X87">
        <f>IFERROR(VLOOKUP(C87,CurrencyData!$BU$9:$BV$261,2,0),IF(TYPE(X86)=1,X86,0))</f>
        <v>0.85360000000000003</v>
      </c>
      <c r="Y87">
        <f>IFERROR(VLOOKUP(C87,CurrencyData!$BX$9:$BY$261,2,0),IF(TYPE(Y86)=1,Y86,0))</f>
        <v>1.9576</v>
      </c>
    </row>
    <row r="88" spans="3:25">
      <c r="C88" s="2">
        <v>39172</v>
      </c>
      <c r="D88">
        <f>IFERROR(VLOOKUP(C88,CurrencyData!$A$9:$B$228,2,0),IF(TYPE(D87)=1,D87,0))</f>
        <v>0.12909999999999999</v>
      </c>
      <c r="E88">
        <f>IFERROR(VLOOKUP(C88,CurrencyData!$D$9:$E$261,2,0),IF(TYPE(E87)=1,E87,0))</f>
        <v>8.5000000000000006E-3</v>
      </c>
      <c r="F88">
        <f>IFERROR(VLOOKUP(C88,CurrencyData!$G$9:$H$204,2,0),IF(TYPE(F87)=1,F87,0))</f>
        <v>3.8300000000000001E-2</v>
      </c>
      <c r="G88">
        <f>IFERROR(VLOOKUP(C88,CurrencyData!$J$9:$K$261,2,0),IF(TYPE(G87)=1,G87,0))</f>
        <v>0.26669999999999999</v>
      </c>
      <c r="H88">
        <f>IFERROR(VLOOKUP(C88,CurrencyData!$M$9:$N$228,2,0),IF(TYPE(H87)=1,H87,0))</f>
        <v>3.0200000000000001E-2</v>
      </c>
      <c r="I88">
        <f>IFERROR(VLOOKUP(C88,CurrencyData!$P$9:$Q$228,2,0),IF(TYPE(I87)=1,I87,0))</f>
        <v>1E-3</v>
      </c>
      <c r="J88">
        <f>IFERROR(VLOOKUP(C88,CurrencyData!$S$9:$T$204,2,0),IF(TYPE(J87)=1,J87,0))</f>
        <v>0.47720000000000001</v>
      </c>
      <c r="K88">
        <f>IFERROR(VLOOKUP(C88,CurrencyData!$V$9:$W$261,2,0),IF(TYPE(K87)=1,K87,0))</f>
        <v>0.128</v>
      </c>
      <c r="L88">
        <f>IFERROR(VLOOKUP(C88,CurrencyData!$Y$9:$Z$228,2,0),IF(TYPE(L87)=1,L87,0))</f>
        <v>2.2700000000000001E-2</v>
      </c>
      <c r="M88">
        <f>IFERROR(VLOOKUP(C88,CurrencyData!$AH$9:$AI$228,2,0),IF(TYPE(M87)=1,M87,0))</f>
        <v>3.0300000000000001E-2</v>
      </c>
      <c r="N88">
        <f>IFERROR(VLOOKUP(C88,CurrencyData!$AN$9:$AO$261,2,0),IF(TYPE(N87)=1,N87,0))</f>
        <v>8.9800000000000005E-2</v>
      </c>
      <c r="O88">
        <f>IFERROR(VLOOKUP(C88,CurrencyData!$AQ$9:$AR$228,2,0),IF(TYPE(O87)=1,O87,0))</f>
        <v>1.38E-2</v>
      </c>
      <c r="P88">
        <f>IFERROR(VLOOKUP(C88,CurrencyData!$AT$9:$AU$209,2,0),IF(TYPE(P87)=1,P87,0))</f>
        <v>0.74670000000000003</v>
      </c>
      <c r="Q88">
        <f>IFERROR(VLOOKUP(C88,CurrencyData!$AW$9:$AX$261,2,0),IF(TYPE(Q87)=1,Q87,0))</f>
        <v>0.28520000000000001</v>
      </c>
      <c r="R88">
        <f>IFERROR(VLOOKUP(C88,CurrencyData!$AZ$9:$BA$204,2,0),IF(TYPE(R87)=1,R87,0))</f>
        <v>0.34029999999999999</v>
      </c>
      <c r="S88">
        <f>IFERROR(VLOOKUP(C88,CurrencyData!$BC$9:$BD$228,2,0),IF(TYPE(S87)=1,S87,0))</f>
        <v>0.70640000000000003</v>
      </c>
      <c r="T88">
        <f>IFERROR(VLOOKUP(C88,CurrencyData!$BI$9:$BJ$261,2,0),IF(TYPE(T87)=1,T87,0))</f>
        <v>0.1777</v>
      </c>
      <c r="U88">
        <f>IFERROR(VLOOKUP(C88,CurrencyData!$BL$9:$BM$228,2,0),IF(TYPE(U87)=1,U87,0))</f>
        <v>0.23769999999999999</v>
      </c>
      <c r="V88">
        <f>IFERROR(VLOOKUP(C88,CurrencyData!$BO$9:$BP$209,2,0),IF(TYPE(V87)=1,V87,0))</f>
        <v>0.3221</v>
      </c>
      <c r="W88">
        <f>IFERROR(VLOOKUP(C88,CurrencyData!$BR$9:$BS$261,2,0),IF(TYPE(W87)=1,W87,0))</f>
        <v>0.1628</v>
      </c>
      <c r="X88">
        <f>IFERROR(VLOOKUP(C88,CurrencyData!$BU$9:$BV$261,2,0),IF(TYPE(X87)=1,X87,0))</f>
        <v>0.85470000000000002</v>
      </c>
      <c r="Y88">
        <f>IFERROR(VLOOKUP(C88,CurrencyData!$BX$9:$BY$261,2,0),IF(TYPE(Y87)=1,Y87,0))</f>
        <v>1.9469000000000001</v>
      </c>
    </row>
    <row r="89" spans="3:25">
      <c r="C89" s="2">
        <v>39202</v>
      </c>
      <c r="D89">
        <f>IFERROR(VLOOKUP(C89,CurrencyData!$A$9:$B$228,2,0),IF(TYPE(D88)=1,D88,0))</f>
        <v>0.1293</v>
      </c>
      <c r="E89">
        <f>IFERROR(VLOOKUP(C89,CurrencyData!$D$9:$E$261,2,0),IF(TYPE(E88)=1,E88,0))</f>
        <v>8.3999999999999995E-3</v>
      </c>
      <c r="F89">
        <f>IFERROR(VLOOKUP(C89,CurrencyData!$G$9:$H$204,2,0),IF(TYPE(F88)=1,F88,0))</f>
        <v>3.8699999999999998E-2</v>
      </c>
      <c r="G89">
        <f>IFERROR(VLOOKUP(C89,CurrencyData!$J$9:$K$261,2,0),IF(TYPE(G88)=1,G88,0))</f>
        <v>0.2666</v>
      </c>
      <c r="H89">
        <f>IFERROR(VLOOKUP(C89,CurrencyData!$M$9:$N$228,2,0),IF(TYPE(H88)=1,H88,0))</f>
        <v>3.0099999999999998E-2</v>
      </c>
      <c r="I89">
        <f>IFERROR(VLOOKUP(C89,CurrencyData!$P$9:$Q$228,2,0),IF(TYPE(I88)=1,I88,0))</f>
        <v>1.1000000000000001E-3</v>
      </c>
      <c r="J89">
        <f>IFERROR(VLOOKUP(C89,CurrencyData!$S$9:$T$204,2,0),IF(TYPE(J88)=1,J88,0))</f>
        <v>0.49109999999999998</v>
      </c>
      <c r="K89">
        <f>IFERROR(VLOOKUP(C89,CurrencyData!$V$9:$W$261,2,0),IF(TYPE(K88)=1,K88,0))</f>
        <v>0.128</v>
      </c>
      <c r="L89">
        <f>IFERROR(VLOOKUP(C89,CurrencyData!$Y$9:$Z$228,2,0),IF(TYPE(L88)=1,L88,0))</f>
        <v>2.3699999999999999E-2</v>
      </c>
      <c r="M89">
        <f>IFERROR(VLOOKUP(C89,CurrencyData!$AH$9:$AI$228,2,0),IF(TYPE(M88)=1,M88,0))</f>
        <v>3.0599999999999999E-2</v>
      </c>
      <c r="N89">
        <f>IFERROR(VLOOKUP(C89,CurrencyData!$AN$9:$AO$261,2,0),IF(TYPE(N88)=1,N88,0))</f>
        <v>9.0899999999999995E-2</v>
      </c>
      <c r="O89">
        <f>IFERROR(VLOOKUP(C89,CurrencyData!$AQ$9:$AR$228,2,0),IF(TYPE(O88)=1,O88,0))</f>
        <v>1.3899999999999999E-2</v>
      </c>
      <c r="P89">
        <f>IFERROR(VLOOKUP(C89,CurrencyData!$AT$9:$AU$209,2,0),IF(TYPE(P88)=1,P88,0))</f>
        <v>0.75560000000000005</v>
      </c>
      <c r="Q89">
        <f>IFERROR(VLOOKUP(C89,CurrencyData!$AW$9:$AX$261,2,0),IF(TYPE(Q88)=1,Q88,0))</f>
        <v>0.28939999999999999</v>
      </c>
      <c r="R89">
        <f>IFERROR(VLOOKUP(C89,CurrencyData!$AZ$9:$BA$204,2,0),IF(TYPE(R88)=1,R88,0))</f>
        <v>0.3533</v>
      </c>
      <c r="S89">
        <f>IFERROR(VLOOKUP(C89,CurrencyData!$BC$9:$BD$228,2,0),IF(TYPE(S88)=1,S88,0))</f>
        <v>0.7319</v>
      </c>
      <c r="T89">
        <f>IFERROR(VLOOKUP(C89,CurrencyData!$BI$9:$BJ$261,2,0),IF(TYPE(T88)=1,T88,0))</f>
        <v>0.18110000000000001</v>
      </c>
      <c r="U89">
        <f>IFERROR(VLOOKUP(C89,CurrencyData!$BL$9:$BM$228,2,0),IF(TYPE(U88)=1,U88,0))</f>
        <v>0.24429999999999999</v>
      </c>
      <c r="V89">
        <f>IFERROR(VLOOKUP(C89,CurrencyData!$BO$9:$BP$209,2,0),IF(TYPE(V88)=1,V88,0))</f>
        <v>0.3231</v>
      </c>
      <c r="W89">
        <f>IFERROR(VLOOKUP(C89,CurrencyData!$BR$9:$BS$261,2,0),IF(TYPE(W88)=1,W88,0))</f>
        <v>0.1661</v>
      </c>
      <c r="X89">
        <f>IFERROR(VLOOKUP(C89,CurrencyData!$BU$9:$BV$261,2,0),IF(TYPE(X88)=1,X88,0))</f>
        <v>0.87919999999999998</v>
      </c>
      <c r="Y89">
        <f>IFERROR(VLOOKUP(C89,CurrencyData!$BX$9:$BY$261,2,0),IF(TYPE(Y88)=1,Y88,0))</f>
        <v>1.9855</v>
      </c>
    </row>
    <row r="90" spans="3:25">
      <c r="C90" s="2">
        <v>39233</v>
      </c>
      <c r="D90">
        <f>IFERROR(VLOOKUP(C90,CurrencyData!$A$9:$B$228,2,0),IF(TYPE(D89)=1,D89,0))</f>
        <v>0.13009999999999999</v>
      </c>
      <c r="E90">
        <f>IFERROR(VLOOKUP(C90,CurrencyData!$D$9:$E$261,2,0),IF(TYPE(E89)=1,E89,0))</f>
        <v>8.3000000000000001E-3</v>
      </c>
      <c r="F90">
        <f>IFERROR(VLOOKUP(C90,CurrencyData!$G$9:$H$204,2,0),IF(TYPE(F89)=1,F89,0))</f>
        <v>3.8699999999999998E-2</v>
      </c>
      <c r="G90">
        <f>IFERROR(VLOOKUP(C90,CurrencyData!$J$9:$K$261,2,0),IF(TYPE(G89)=1,G89,0))</f>
        <v>0.2666</v>
      </c>
      <c r="H90">
        <f>IFERROR(VLOOKUP(C90,CurrencyData!$M$9:$N$228,2,0),IF(TYPE(H89)=1,H89,0))</f>
        <v>0.03</v>
      </c>
      <c r="I90">
        <f>IFERROR(VLOOKUP(C90,CurrencyData!$P$9:$Q$228,2,0),IF(TYPE(I89)=1,I89,0))</f>
        <v>1.1000000000000001E-3</v>
      </c>
      <c r="J90">
        <f>IFERROR(VLOOKUP(C90,CurrencyData!$S$9:$T$204,2,0),IF(TYPE(J89)=1,J89,0))</f>
        <v>0.50190000000000001</v>
      </c>
      <c r="K90">
        <f>IFERROR(VLOOKUP(C90,CurrencyData!$V$9:$W$261,2,0),IF(TYPE(K89)=1,K89,0))</f>
        <v>0.12790000000000001</v>
      </c>
      <c r="L90">
        <f>IFERROR(VLOOKUP(C90,CurrencyData!$Y$9:$Z$228,2,0),IF(TYPE(L89)=1,L89,0))</f>
        <v>2.4500000000000001E-2</v>
      </c>
      <c r="M90">
        <f>IFERROR(VLOOKUP(C90,CurrencyData!$AH$9:$AI$228,2,0),IF(TYPE(M89)=1,M89,0))</f>
        <v>3.0300000000000001E-2</v>
      </c>
      <c r="N90">
        <f>IFERROR(VLOOKUP(C90,CurrencyData!$AN$9:$AO$261,2,0),IF(TYPE(N89)=1,N89,0))</f>
        <v>9.2299999999999993E-2</v>
      </c>
      <c r="O90">
        <f>IFERROR(VLOOKUP(C90,CurrencyData!$AQ$9:$AR$228,2,0),IF(TYPE(O89)=1,O89,0))</f>
        <v>1.3899999999999999E-2</v>
      </c>
      <c r="P90">
        <f>IFERROR(VLOOKUP(C90,CurrencyData!$AT$9:$AU$209,2,0),IF(TYPE(P89)=1,P89,0))</f>
        <v>0.76060000000000005</v>
      </c>
      <c r="Q90">
        <f>IFERROR(VLOOKUP(C90,CurrencyData!$AW$9:$AX$261,2,0),IF(TYPE(Q89)=1,Q89,0))</f>
        <v>0.29220000000000002</v>
      </c>
      <c r="R90">
        <f>IFERROR(VLOOKUP(C90,CurrencyData!$AZ$9:$BA$204,2,0),IF(TYPE(R89)=1,R89,0))</f>
        <v>0.35730000000000001</v>
      </c>
      <c r="S90">
        <f>IFERROR(VLOOKUP(C90,CurrencyData!$BC$9:$BD$228,2,0),IF(TYPE(S89)=1,S89,0))</f>
        <v>0.74570000000000003</v>
      </c>
      <c r="T90">
        <f>IFERROR(VLOOKUP(C90,CurrencyData!$BI$9:$BJ$261,2,0),IF(TYPE(T89)=1,T89,0))</f>
        <v>0.18140000000000001</v>
      </c>
      <c r="U90">
        <f>IFERROR(VLOOKUP(C90,CurrencyData!$BL$9:$BM$228,2,0),IF(TYPE(U89)=1,U89,0))</f>
        <v>0.24940000000000001</v>
      </c>
      <c r="V90">
        <f>IFERROR(VLOOKUP(C90,CurrencyData!$BO$9:$BP$209,2,0),IF(TYPE(V89)=1,V89,0))</f>
        <v>0.3241</v>
      </c>
      <c r="W90">
        <f>IFERROR(VLOOKUP(C90,CurrencyData!$BR$9:$BS$261,2,0),IF(TYPE(W89)=1,W89,0))</f>
        <v>0.1661</v>
      </c>
      <c r="X90">
        <f>IFERROR(VLOOKUP(C90,CurrencyData!$BU$9:$BV$261,2,0),IF(TYPE(X89)=1,X89,0))</f>
        <v>0.91100000000000003</v>
      </c>
      <c r="Y90">
        <f>IFERROR(VLOOKUP(C90,CurrencyData!$BX$9:$BY$261,2,0),IF(TYPE(Y89)=1,Y89,0))</f>
        <v>1.9842</v>
      </c>
    </row>
    <row r="91" spans="3:25">
      <c r="C91" s="2">
        <v>39263</v>
      </c>
      <c r="D91">
        <f>IFERROR(VLOOKUP(C91,CurrencyData!$A$9:$B$228,2,0),IF(TYPE(D90)=1,D90,0))</f>
        <v>0.1308</v>
      </c>
      <c r="E91">
        <f>IFERROR(VLOOKUP(C91,CurrencyData!$D$9:$E$261,2,0),IF(TYPE(E90)=1,E90,0))</f>
        <v>8.2000000000000007E-3</v>
      </c>
      <c r="F91">
        <f>IFERROR(VLOOKUP(C91,CurrencyData!$G$9:$H$204,2,0),IF(TYPE(F90)=1,F90,0))</f>
        <v>3.8600000000000002E-2</v>
      </c>
      <c r="G91">
        <f>IFERROR(VLOOKUP(C91,CurrencyData!$J$9:$K$261,2,0),IF(TYPE(G90)=1,G90,0))</f>
        <v>0.2666</v>
      </c>
      <c r="H91">
        <f>IFERROR(VLOOKUP(C91,CurrencyData!$M$9:$N$228,2,0),IF(TYPE(H90)=1,H90,0))</f>
        <v>3.0300000000000001E-2</v>
      </c>
      <c r="I91">
        <f>IFERROR(VLOOKUP(C91,CurrencyData!$P$9:$Q$228,2,0),IF(TYPE(I90)=1,I90,0))</f>
        <v>1.1000000000000001E-3</v>
      </c>
      <c r="J91">
        <f>IFERROR(VLOOKUP(C91,CurrencyData!$S$9:$T$204,2,0),IF(TYPE(J90)=1,J90,0))</f>
        <v>0.51680000000000004</v>
      </c>
      <c r="K91">
        <f>IFERROR(VLOOKUP(C91,CurrencyData!$V$9:$W$261,2,0),IF(TYPE(K90)=1,K90,0))</f>
        <v>0.128</v>
      </c>
      <c r="L91">
        <f>IFERROR(VLOOKUP(C91,CurrencyData!$Y$9:$Z$228,2,0),IF(TYPE(L90)=1,L90,0))</f>
        <v>2.4500000000000001E-2</v>
      </c>
      <c r="M91">
        <f>IFERROR(VLOOKUP(C91,CurrencyData!$AH$9:$AI$228,2,0),IF(TYPE(M90)=1,M90,0))</f>
        <v>3.0499999999999999E-2</v>
      </c>
      <c r="N91">
        <f>IFERROR(VLOOKUP(C91,CurrencyData!$AN$9:$AO$261,2,0),IF(TYPE(N90)=1,N90,0))</f>
        <v>9.2299999999999993E-2</v>
      </c>
      <c r="O91">
        <f>IFERROR(VLOOKUP(C91,CurrencyData!$AQ$9:$AR$228,2,0),IF(TYPE(O90)=1,O90,0))</f>
        <v>1.41E-2</v>
      </c>
      <c r="P91">
        <f>IFERROR(VLOOKUP(C91,CurrencyData!$AT$9:$AU$209,2,0),IF(TYPE(P90)=1,P90,0))</f>
        <v>0.77639999999999998</v>
      </c>
      <c r="Q91">
        <f>IFERROR(VLOOKUP(C91,CurrencyData!$AW$9:$AX$261,2,0),IF(TYPE(Q90)=1,Q90,0))</f>
        <v>0.29010000000000002</v>
      </c>
      <c r="R91">
        <f>IFERROR(VLOOKUP(C91,CurrencyData!$AZ$9:$BA$204,2,0),IF(TYPE(R90)=1,R90,0))</f>
        <v>0.35249999999999998</v>
      </c>
      <c r="S91">
        <f>IFERROR(VLOOKUP(C91,CurrencyData!$BC$9:$BD$228,2,0),IF(TYPE(S90)=1,S90,0))</f>
        <v>0.75449999999999995</v>
      </c>
      <c r="T91">
        <f>IFERROR(VLOOKUP(C91,CurrencyData!$BI$9:$BJ$261,2,0),IF(TYPE(T90)=1,T90,0))</f>
        <v>0.1802</v>
      </c>
      <c r="U91">
        <f>IFERROR(VLOOKUP(C91,CurrencyData!$BL$9:$BM$228,2,0),IF(TYPE(U90)=1,U90,0))</f>
        <v>0.23960000000000001</v>
      </c>
      <c r="V91">
        <f>IFERROR(VLOOKUP(C91,CurrencyData!$BO$9:$BP$209,2,0),IF(TYPE(V90)=1,V90,0))</f>
        <v>0.32400000000000001</v>
      </c>
      <c r="W91">
        <f>IFERROR(VLOOKUP(C91,CurrencyData!$BR$9:$BS$261,2,0),IF(TYPE(W90)=1,W90,0))</f>
        <v>0.16639999999999999</v>
      </c>
      <c r="X91">
        <f>IFERROR(VLOOKUP(C91,CurrencyData!$BU$9:$BV$261,2,0),IF(TYPE(X90)=1,X90,0))</f>
        <v>0.93840000000000001</v>
      </c>
      <c r="Y91">
        <f>IFERROR(VLOOKUP(C91,CurrencyData!$BX$9:$BY$261,2,0),IF(TYPE(Y90)=1,Y90,0))</f>
        <v>1.9844999999999999</v>
      </c>
    </row>
    <row r="92" spans="3:25">
      <c r="C92" s="2">
        <v>39294</v>
      </c>
      <c r="D92">
        <f>IFERROR(VLOOKUP(C92,CurrencyData!$A$9:$B$228,2,0),IF(TYPE(D91)=1,D91,0))</f>
        <v>0.1318</v>
      </c>
      <c r="E92">
        <f>IFERROR(VLOOKUP(C92,CurrencyData!$D$9:$E$261,2,0),IF(TYPE(E91)=1,E91,0))</f>
        <v>8.2000000000000007E-3</v>
      </c>
      <c r="F92">
        <f>IFERROR(VLOOKUP(C92,CurrencyData!$G$9:$H$204,2,0),IF(TYPE(F91)=1,F91,0))</f>
        <v>3.9100000000000003E-2</v>
      </c>
      <c r="G92">
        <f>IFERROR(VLOOKUP(C92,CurrencyData!$J$9:$K$261,2,0),IF(TYPE(G91)=1,G91,0))</f>
        <v>0.2666</v>
      </c>
      <c r="H92">
        <f>IFERROR(VLOOKUP(C92,CurrencyData!$M$9:$N$228,2,0),IF(TYPE(H91)=1,H91,0))</f>
        <v>3.0499999999999999E-2</v>
      </c>
      <c r="I92">
        <f>IFERROR(VLOOKUP(C92,CurrencyData!$P$9:$Q$228,2,0),IF(TYPE(I91)=1,I91,0))</f>
        <v>1.1000000000000001E-3</v>
      </c>
      <c r="J92">
        <f>IFERROR(VLOOKUP(C92,CurrencyData!$S$9:$T$204,2,0),IF(TYPE(J91)=1,J91,0))</f>
        <v>0.52869999999999995</v>
      </c>
      <c r="K92">
        <f>IFERROR(VLOOKUP(C92,CurrencyData!$V$9:$W$261,2,0),IF(TYPE(K91)=1,K91,0))</f>
        <v>0.12790000000000001</v>
      </c>
      <c r="L92">
        <f>IFERROR(VLOOKUP(C92,CurrencyData!$Y$9:$Z$228,2,0),IF(TYPE(L91)=1,L91,0))</f>
        <v>2.47E-2</v>
      </c>
      <c r="M92">
        <f>IFERROR(VLOOKUP(C92,CurrencyData!$AH$9:$AI$228,2,0),IF(TYPE(M91)=1,M91,0))</f>
        <v>3.2399999999999998E-2</v>
      </c>
      <c r="N92">
        <f>IFERROR(VLOOKUP(C92,CurrencyData!$AN$9:$AO$261,2,0),IF(TYPE(N91)=1,N91,0))</f>
        <v>9.2399999999999996E-2</v>
      </c>
      <c r="O92">
        <f>IFERROR(VLOOKUP(C92,CurrencyData!$AQ$9:$AR$228,2,0),IF(TYPE(O91)=1,O91,0))</f>
        <v>1.4200000000000001E-2</v>
      </c>
      <c r="P92">
        <f>IFERROR(VLOOKUP(C92,CurrencyData!$AT$9:$AU$209,2,0),IF(TYPE(P91)=1,P91,0))</f>
        <v>0.77590000000000003</v>
      </c>
      <c r="Q92">
        <f>IFERROR(VLOOKUP(C92,CurrencyData!$AW$9:$AX$261,2,0),IF(TYPE(Q91)=1,Q91,0))</f>
        <v>0.28999999999999998</v>
      </c>
      <c r="R92">
        <f>IFERROR(VLOOKUP(C92,CurrencyData!$AZ$9:$BA$204,2,0),IF(TYPE(R91)=1,R91,0))</f>
        <v>0.36330000000000001</v>
      </c>
      <c r="S92">
        <f>IFERROR(VLOOKUP(C92,CurrencyData!$BC$9:$BD$228,2,0),IF(TYPE(S91)=1,S91,0))</f>
        <v>0.77639999999999998</v>
      </c>
      <c r="T92">
        <f>IFERROR(VLOOKUP(C92,CurrencyData!$BI$9:$BJ$261,2,0),IF(TYPE(T91)=1,T91,0))</f>
        <v>0.1842</v>
      </c>
      <c r="U92">
        <f>IFERROR(VLOOKUP(C92,CurrencyData!$BL$9:$BM$228,2,0),IF(TYPE(U91)=1,U91,0))</f>
        <v>0.2349</v>
      </c>
      <c r="V92">
        <f>IFERROR(VLOOKUP(C92,CurrencyData!$BO$9:$BP$209,2,0),IF(TYPE(V91)=1,V91,0))</f>
        <v>0.32040000000000002</v>
      </c>
      <c r="W92">
        <f>IFERROR(VLOOKUP(C92,CurrencyData!$BR$9:$BS$261,2,0),IF(TYPE(W91)=1,W91,0))</f>
        <v>0.17249999999999999</v>
      </c>
      <c r="X92">
        <f>IFERROR(VLOOKUP(C92,CurrencyData!$BU$9:$BV$261,2,0),IF(TYPE(X91)=1,X91,0))</f>
        <v>0.95050000000000001</v>
      </c>
      <c r="Y92">
        <f>IFERROR(VLOOKUP(C92,CurrencyData!$BX$9:$BY$261,2,0),IF(TYPE(Y91)=1,Y91,0))</f>
        <v>2.0314000000000001</v>
      </c>
    </row>
    <row r="93" spans="3:25">
      <c r="C93" s="2">
        <v>39325</v>
      </c>
      <c r="D93">
        <f>IFERROR(VLOOKUP(C93,CurrencyData!$A$9:$B$228,2,0),IF(TYPE(D92)=1,D92,0))</f>
        <v>0.1318</v>
      </c>
      <c r="E93">
        <f>IFERROR(VLOOKUP(C93,CurrencyData!$D$9:$E$261,2,0),IF(TYPE(E92)=1,E92,0))</f>
        <v>8.6E-3</v>
      </c>
      <c r="F93">
        <f>IFERROR(VLOOKUP(C93,CurrencyData!$G$9:$H$204,2,0),IF(TYPE(F92)=1,F92,0))</f>
        <v>3.9E-2</v>
      </c>
      <c r="G93">
        <f>IFERROR(VLOOKUP(C93,CurrencyData!$J$9:$K$261,2,0),IF(TYPE(G92)=1,G92,0))</f>
        <v>0.2666</v>
      </c>
      <c r="H93">
        <f>IFERROR(VLOOKUP(C93,CurrencyData!$M$9:$N$228,2,0),IF(TYPE(H92)=1,H92,0))</f>
        <v>3.0300000000000001E-2</v>
      </c>
      <c r="I93">
        <f>IFERROR(VLOOKUP(C93,CurrencyData!$P$9:$Q$228,2,0),IF(TYPE(I92)=1,I92,0))</f>
        <v>1.1000000000000001E-3</v>
      </c>
      <c r="J93">
        <f>IFERROR(VLOOKUP(C93,CurrencyData!$S$9:$T$204,2,0),IF(TYPE(J92)=1,J92,0))</f>
        <v>0.51039999999999996</v>
      </c>
      <c r="K93">
        <f>IFERROR(VLOOKUP(C93,CurrencyData!$V$9:$W$261,2,0),IF(TYPE(K92)=1,K92,0))</f>
        <v>0.12790000000000001</v>
      </c>
      <c r="L93">
        <f>IFERROR(VLOOKUP(C93,CurrencyData!$Y$9:$Z$228,2,0),IF(TYPE(L92)=1,L92,0))</f>
        <v>2.4500000000000001E-2</v>
      </c>
      <c r="M93">
        <f>IFERROR(VLOOKUP(C93,CurrencyData!$AH$9:$AI$228,2,0),IF(TYPE(M92)=1,M92,0))</f>
        <v>3.15E-2</v>
      </c>
      <c r="N93">
        <f>IFERROR(VLOOKUP(C93,CurrencyData!$AN$9:$AO$261,2,0),IF(TYPE(N92)=1,N92,0))</f>
        <v>9.0499999999999997E-2</v>
      </c>
      <c r="O93">
        <f>IFERROR(VLOOKUP(C93,CurrencyData!$AQ$9:$AR$228,2,0),IF(TYPE(O92)=1,O92,0))</f>
        <v>1.43E-2</v>
      </c>
      <c r="P93">
        <f>IFERROR(VLOOKUP(C93,CurrencyData!$AT$9:$AU$209,2,0),IF(TYPE(P92)=1,P92,0))</f>
        <v>0.78200000000000003</v>
      </c>
      <c r="Q93">
        <f>IFERROR(VLOOKUP(C93,CurrencyData!$AW$9:$AX$261,2,0),IF(TYPE(Q92)=1,Q92,0))</f>
        <v>0.2868</v>
      </c>
      <c r="R93">
        <f>IFERROR(VLOOKUP(C93,CurrencyData!$AZ$9:$BA$204,2,0),IF(TYPE(R92)=1,R92,0))</f>
        <v>0.35749999999999998</v>
      </c>
      <c r="S93">
        <f>IFERROR(VLOOKUP(C93,CurrencyData!$BC$9:$BD$228,2,0),IF(TYPE(S92)=1,S92,0))</f>
        <v>0.75900000000000001</v>
      </c>
      <c r="T93">
        <f>IFERROR(VLOOKUP(C93,CurrencyData!$BI$9:$BJ$261,2,0),IF(TYPE(T92)=1,T92,0))</f>
        <v>0.18310000000000001</v>
      </c>
      <c r="U93">
        <f>IFERROR(VLOOKUP(C93,CurrencyData!$BL$9:$BM$228,2,0),IF(TYPE(U92)=1,U92,0))</f>
        <v>0.23599999999999999</v>
      </c>
      <c r="V93">
        <f>IFERROR(VLOOKUP(C93,CurrencyData!$BO$9:$BP$209,2,0),IF(TYPE(V92)=1,V92,0))</f>
        <v>0.31680000000000003</v>
      </c>
      <c r="W93">
        <f>IFERROR(VLOOKUP(C93,CurrencyData!$BR$9:$BS$261,2,0),IF(TYPE(W92)=1,W92,0))</f>
        <v>0.17080000000000001</v>
      </c>
      <c r="X93">
        <f>IFERROR(VLOOKUP(C93,CurrencyData!$BU$9:$BV$261,2,0),IF(TYPE(X92)=1,X92,0))</f>
        <v>0.9446</v>
      </c>
      <c r="Y93">
        <f>IFERROR(VLOOKUP(C93,CurrencyData!$BX$9:$BY$261,2,0),IF(TYPE(Y92)=1,Y92,0))</f>
        <v>2.0118</v>
      </c>
    </row>
    <row r="94" spans="3:25">
      <c r="C94" s="2">
        <v>39355</v>
      </c>
      <c r="D94">
        <f>IFERROR(VLOOKUP(C94,CurrencyData!$A$9:$B$228,2,0),IF(TYPE(D93)=1,D93,0))</f>
        <v>0.13270000000000001</v>
      </c>
      <c r="E94">
        <f>IFERROR(VLOOKUP(C94,CurrencyData!$D$9:$E$261,2,0),IF(TYPE(E93)=1,E93,0))</f>
        <v>8.6999999999999994E-3</v>
      </c>
      <c r="F94">
        <f>IFERROR(VLOOKUP(C94,CurrencyData!$G$9:$H$204,2,0),IF(TYPE(F93)=1,F93,0))</f>
        <v>3.95E-2</v>
      </c>
      <c r="G94">
        <f>IFERROR(VLOOKUP(C94,CurrencyData!$J$9:$K$261,2,0),IF(TYPE(G93)=1,G93,0))</f>
        <v>0.26679999999999998</v>
      </c>
      <c r="H94">
        <f>IFERROR(VLOOKUP(C94,CurrencyData!$M$9:$N$228,2,0),IF(TYPE(H93)=1,H93,0))</f>
        <v>3.0300000000000001E-2</v>
      </c>
      <c r="I94">
        <f>IFERROR(VLOOKUP(C94,CurrencyData!$P$9:$Q$228,2,0),IF(TYPE(I93)=1,I93,0))</f>
        <v>1.1000000000000001E-3</v>
      </c>
      <c r="J94">
        <f>IFERROR(VLOOKUP(C94,CurrencyData!$S$9:$T$204,2,0),IF(TYPE(J93)=1,J93,0))</f>
        <v>0.5232</v>
      </c>
      <c r="K94">
        <f>IFERROR(VLOOKUP(C94,CurrencyData!$V$9:$W$261,2,0),IF(TYPE(K93)=1,K93,0))</f>
        <v>0.1285</v>
      </c>
      <c r="L94">
        <f>IFERROR(VLOOKUP(C94,CurrencyData!$Y$9:$Z$228,2,0),IF(TYPE(L93)=1,L93,0))</f>
        <v>2.4799999999999999E-2</v>
      </c>
      <c r="M94">
        <f>IFERROR(VLOOKUP(C94,CurrencyData!$AH$9:$AI$228,2,0),IF(TYPE(M93)=1,M93,0))</f>
        <v>3.0800000000000001E-2</v>
      </c>
      <c r="N94">
        <f>IFERROR(VLOOKUP(C94,CurrencyData!$AN$9:$AO$261,2,0),IF(TYPE(N93)=1,N93,0))</f>
        <v>9.0499999999999997E-2</v>
      </c>
      <c r="O94">
        <f>IFERROR(VLOOKUP(C94,CurrencyData!$AQ$9:$AR$228,2,0),IF(TYPE(O93)=1,O93,0))</f>
        <v>1.44E-2</v>
      </c>
      <c r="P94">
        <f>IFERROR(VLOOKUP(C94,CurrencyData!$AT$9:$AU$209,2,0),IF(TYPE(P93)=1,P93,0))</f>
        <v>0.78239999999999998</v>
      </c>
      <c r="Q94">
        <f>IFERROR(VLOOKUP(C94,CurrencyData!$AW$9:$AX$261,2,0),IF(TYPE(Q93)=1,Q93,0))</f>
        <v>0.28720000000000001</v>
      </c>
      <c r="R94">
        <f>IFERROR(VLOOKUP(C94,CurrencyData!$AZ$9:$BA$204,2,0),IF(TYPE(R93)=1,R93,0))</f>
        <v>0.36659999999999998</v>
      </c>
      <c r="S94">
        <f>IFERROR(VLOOKUP(C94,CurrencyData!$BC$9:$BD$228,2,0),IF(TYPE(S93)=1,S93,0))</f>
        <v>0.78800000000000003</v>
      </c>
      <c r="T94">
        <f>IFERROR(VLOOKUP(C94,CurrencyData!$BI$9:$BJ$261,2,0),IF(TYPE(T93)=1,T93,0))</f>
        <v>0.1865</v>
      </c>
      <c r="U94">
        <f>IFERROR(VLOOKUP(C94,CurrencyData!$BL$9:$BM$228,2,0),IF(TYPE(U93)=1,U93,0))</f>
        <v>0.24440000000000001</v>
      </c>
      <c r="V94">
        <f>IFERROR(VLOOKUP(C94,CurrencyData!$BO$9:$BP$209,2,0),IF(TYPE(V93)=1,V93,0))</f>
        <v>0.31680000000000003</v>
      </c>
      <c r="W94">
        <f>IFERROR(VLOOKUP(C94,CurrencyData!$BR$9:$BS$261,2,0),IF(TYPE(W93)=1,W93,0))</f>
        <v>0.17710000000000001</v>
      </c>
      <c r="X94">
        <f>IFERROR(VLOOKUP(C94,CurrencyData!$BU$9:$BV$261,2,0),IF(TYPE(X93)=1,X93,0))</f>
        <v>0.97130000000000005</v>
      </c>
      <c r="Y94">
        <f>IFERROR(VLOOKUP(C94,CurrencyData!$BX$9:$BY$261,2,0),IF(TYPE(Y93)=1,Y93,0))</f>
        <v>2.0185</v>
      </c>
    </row>
    <row r="95" spans="3:25">
      <c r="C95" s="2">
        <v>39386</v>
      </c>
      <c r="D95">
        <f>IFERROR(VLOOKUP(C95,CurrencyData!$A$9:$B$228,2,0),IF(TYPE(D94)=1,D94,0))</f>
        <v>0.1331</v>
      </c>
      <c r="E95">
        <f>IFERROR(VLOOKUP(C95,CurrencyData!$D$9:$E$261,2,0),IF(TYPE(E94)=1,E94,0))</f>
        <v>8.6E-3</v>
      </c>
      <c r="F95">
        <f>IFERROR(VLOOKUP(C95,CurrencyData!$G$9:$H$204,2,0),IF(TYPE(F94)=1,F94,0))</f>
        <v>4.02E-2</v>
      </c>
      <c r="G95">
        <f>IFERROR(VLOOKUP(C95,CurrencyData!$J$9:$K$261,2,0),IF(TYPE(G94)=1,G94,0))</f>
        <v>0.2671</v>
      </c>
      <c r="H95">
        <f>IFERROR(VLOOKUP(C95,CurrencyData!$M$9:$N$228,2,0),IF(TYPE(H94)=1,H94,0))</f>
        <v>3.0700000000000002E-2</v>
      </c>
      <c r="I95">
        <f>IFERROR(VLOOKUP(C95,CurrencyData!$P$9:$Q$228,2,0),IF(TYPE(I94)=1,I94,0))</f>
        <v>1.1000000000000001E-3</v>
      </c>
      <c r="J95">
        <f>IFERROR(VLOOKUP(C95,CurrencyData!$S$9:$T$204,2,0),IF(TYPE(J94)=1,J94,0))</f>
        <v>0.55349999999999999</v>
      </c>
      <c r="K95">
        <f>IFERROR(VLOOKUP(C95,CurrencyData!$V$9:$W$261,2,0),IF(TYPE(K94)=1,K94,0))</f>
        <v>0.12889999999999999</v>
      </c>
      <c r="L95">
        <f>IFERROR(VLOOKUP(C95,CurrencyData!$Y$9:$Z$228,2,0),IF(TYPE(L94)=1,L94,0))</f>
        <v>2.53E-2</v>
      </c>
      <c r="M95">
        <f>IFERROR(VLOOKUP(C95,CurrencyData!$AH$9:$AI$228,2,0),IF(TYPE(M94)=1,M94,0))</f>
        <v>3.1399999999999997E-2</v>
      </c>
      <c r="N95">
        <f>IFERROR(VLOOKUP(C95,CurrencyData!$AN$9:$AO$261,2,0),IF(TYPE(N94)=1,N94,0))</f>
        <v>9.2299999999999993E-2</v>
      </c>
      <c r="O95">
        <f>IFERROR(VLOOKUP(C95,CurrencyData!$AQ$9:$AR$228,2,0),IF(TYPE(O94)=1,O94,0))</f>
        <v>1.46E-2</v>
      </c>
      <c r="P95">
        <f>IFERROR(VLOOKUP(C95,CurrencyData!$AT$9:$AU$209,2,0),IF(TYPE(P94)=1,P94,0))</f>
        <v>0.79059999999999997</v>
      </c>
      <c r="Q95">
        <f>IFERROR(VLOOKUP(C95,CurrencyData!$AW$9:$AX$261,2,0),IF(TYPE(Q94)=1,Q94,0))</f>
        <v>0.2954</v>
      </c>
      <c r="R95">
        <f>IFERROR(VLOOKUP(C95,CurrencyData!$AZ$9:$BA$204,2,0),IF(TYPE(R94)=1,R94,0))</f>
        <v>0.38369999999999999</v>
      </c>
      <c r="S95">
        <f>IFERROR(VLOOKUP(C95,CurrencyData!$BC$9:$BD$228,2,0),IF(TYPE(S94)=1,S94,0))</f>
        <v>0.83099999999999996</v>
      </c>
      <c r="T95">
        <f>IFERROR(VLOOKUP(C95,CurrencyData!$BI$9:$BJ$261,2,0),IF(TYPE(T94)=1,T94,0))</f>
        <v>0.19089999999999999</v>
      </c>
      <c r="U95">
        <f>IFERROR(VLOOKUP(C95,CurrencyData!$BL$9:$BM$228,2,0),IF(TYPE(U94)=1,U94,0))</f>
        <v>0.24879999999999999</v>
      </c>
      <c r="V95">
        <f>IFERROR(VLOOKUP(C95,CurrencyData!$BO$9:$BP$209,2,0),IF(TYPE(V94)=1,V94,0))</f>
        <v>0.31559999999999999</v>
      </c>
      <c r="W95">
        <f>IFERROR(VLOOKUP(C95,CurrencyData!$BR$9:$BS$261,2,0),IF(TYPE(W94)=1,W94,0))</f>
        <v>0.185</v>
      </c>
      <c r="X95">
        <f>IFERROR(VLOOKUP(C95,CurrencyData!$BU$9:$BV$261,2,0),IF(TYPE(X94)=1,X94,0))</f>
        <v>1.024</v>
      </c>
      <c r="Y95">
        <f>IFERROR(VLOOKUP(C95,CurrencyData!$BX$9:$BY$261,2,0),IF(TYPE(Y94)=1,Y94,0))</f>
        <v>2.0430999999999999</v>
      </c>
    </row>
    <row r="96" spans="3:25">
      <c r="C96" s="2">
        <v>39416</v>
      </c>
      <c r="D96">
        <f>IFERROR(VLOOKUP(C96,CurrencyData!$A$9:$B$228,2,0),IF(TYPE(D95)=1,D95,0))</f>
        <v>0.13450000000000001</v>
      </c>
      <c r="E96">
        <f>IFERROR(VLOOKUP(C96,CurrencyData!$D$9:$E$261,2,0),IF(TYPE(E95)=1,E95,0))</f>
        <v>8.9999999999999993E-3</v>
      </c>
      <c r="F96">
        <f>IFERROR(VLOOKUP(C96,CurrencyData!$G$9:$H$204,2,0),IF(TYPE(F95)=1,F95,0))</f>
        <v>4.0800000000000003E-2</v>
      </c>
      <c r="G96">
        <f>IFERROR(VLOOKUP(C96,CurrencyData!$J$9:$K$261,2,0),IF(TYPE(G95)=1,G95,0))</f>
        <v>0.26769999999999999</v>
      </c>
      <c r="H96">
        <f>IFERROR(VLOOKUP(C96,CurrencyData!$M$9:$N$228,2,0),IF(TYPE(H95)=1,H95,0))</f>
        <v>3.09E-2</v>
      </c>
      <c r="I96">
        <f>IFERROR(VLOOKUP(C96,CurrencyData!$P$9:$Q$228,2,0),IF(TYPE(I95)=1,I95,0))</f>
        <v>1.1000000000000001E-3</v>
      </c>
      <c r="J96">
        <f>IFERROR(VLOOKUP(C96,CurrencyData!$S$9:$T$204,2,0),IF(TYPE(J95)=1,J95,0))</f>
        <v>0.56579999999999997</v>
      </c>
      <c r="K96">
        <f>IFERROR(VLOOKUP(C96,CurrencyData!$V$9:$W$261,2,0),IF(TYPE(K95)=1,K95,0))</f>
        <v>0.12859999999999999</v>
      </c>
      <c r="L96">
        <f>IFERROR(VLOOKUP(C96,CurrencyData!$Y$9:$Z$228,2,0),IF(TYPE(L95)=1,L95,0))</f>
        <v>2.53E-2</v>
      </c>
      <c r="M96">
        <f>IFERROR(VLOOKUP(C96,CurrencyData!$AH$9:$AI$228,2,0),IF(TYPE(M95)=1,M95,0))</f>
        <v>3.15E-2</v>
      </c>
      <c r="N96">
        <f>IFERROR(VLOOKUP(C96,CurrencyData!$AN$9:$AO$261,2,0),IF(TYPE(N95)=1,N95,0))</f>
        <v>9.1899999999999996E-2</v>
      </c>
      <c r="O96">
        <f>IFERROR(VLOOKUP(C96,CurrencyData!$AQ$9:$AR$228,2,0),IF(TYPE(O95)=1,O95,0))</f>
        <v>1.49E-2</v>
      </c>
      <c r="P96">
        <f>IFERROR(VLOOKUP(C96,CurrencyData!$AT$9:$AU$209,2,0),IF(TYPE(P95)=1,P95,0))</f>
        <v>0.80310000000000004</v>
      </c>
      <c r="Q96">
        <f>IFERROR(VLOOKUP(C96,CurrencyData!$AW$9:$AX$261,2,0),IF(TYPE(Q95)=1,Q95,0))</f>
        <v>0.29770000000000002</v>
      </c>
      <c r="R96">
        <f>IFERROR(VLOOKUP(C96,CurrencyData!$AZ$9:$BA$204,2,0),IF(TYPE(R95)=1,R95,0))</f>
        <v>0.40060000000000001</v>
      </c>
      <c r="S96">
        <f>IFERROR(VLOOKUP(C96,CurrencyData!$BC$9:$BD$228,2,0),IF(TYPE(S95)=1,S95,0))</f>
        <v>0.83740000000000003</v>
      </c>
      <c r="T96">
        <f>IFERROR(VLOOKUP(C96,CurrencyData!$BI$9:$BJ$261,2,0),IF(TYPE(T95)=1,T95,0))</f>
        <v>0.19670000000000001</v>
      </c>
      <c r="U96">
        <f>IFERROR(VLOOKUP(C96,CurrencyData!$BL$9:$BM$228,2,0),IF(TYPE(U95)=1,U95,0))</f>
        <v>0.25490000000000002</v>
      </c>
      <c r="V96">
        <f>IFERROR(VLOOKUP(C96,CurrencyData!$BO$9:$BP$209,2,0),IF(TYPE(V95)=1,V95,0))</f>
        <v>0.318</v>
      </c>
      <c r="W96">
        <f>IFERROR(VLOOKUP(C96,CurrencyData!$BR$9:$BS$261,2,0),IF(TYPE(W95)=1,W95,0))</f>
        <v>0.18509999999999999</v>
      </c>
      <c r="X96">
        <f>IFERROR(VLOOKUP(C96,CurrencyData!$BU$9:$BV$261,2,0),IF(TYPE(X95)=1,X95,0))</f>
        <v>1.0396000000000001</v>
      </c>
      <c r="Y96">
        <f>IFERROR(VLOOKUP(C96,CurrencyData!$BX$9:$BY$261,2,0),IF(TYPE(Y95)=1,Y95,0))</f>
        <v>2.0724999999999998</v>
      </c>
    </row>
    <row r="97" spans="3:25">
      <c r="C97" s="2">
        <v>39447</v>
      </c>
      <c r="D97">
        <f>IFERROR(VLOOKUP(C97,CurrencyData!$A$9:$B$228,2,0),IF(TYPE(D96)=1,D96,0))</f>
        <v>0.13539999999999999</v>
      </c>
      <c r="E97">
        <f>IFERROR(VLOOKUP(C97,CurrencyData!$D$9:$E$261,2,0),IF(TYPE(E96)=1,E96,0))</f>
        <v>8.8999999999999999E-3</v>
      </c>
      <c r="F97">
        <f>IFERROR(VLOOKUP(C97,CurrencyData!$G$9:$H$204,2,0),IF(TYPE(F96)=1,F96,0))</f>
        <v>4.07E-2</v>
      </c>
      <c r="G97">
        <f>IFERROR(VLOOKUP(C97,CurrencyData!$J$9:$K$261,2,0),IF(TYPE(G96)=1,G96,0))</f>
        <v>0.2666</v>
      </c>
      <c r="H97">
        <f>IFERROR(VLOOKUP(C97,CurrencyData!$M$9:$N$228,2,0),IF(TYPE(H96)=1,H96,0))</f>
        <v>3.0800000000000001E-2</v>
      </c>
      <c r="I97">
        <f>IFERROR(VLOOKUP(C97,CurrencyData!$P$9:$Q$228,2,0),IF(TYPE(I96)=1,I96,0))</f>
        <v>1.1000000000000001E-3</v>
      </c>
      <c r="J97">
        <f>IFERROR(VLOOKUP(C97,CurrencyData!$S$9:$T$204,2,0),IF(TYPE(J96)=1,J96,0))</f>
        <v>0.55959999999999999</v>
      </c>
      <c r="K97">
        <f>IFERROR(VLOOKUP(C97,CurrencyData!$V$9:$W$261,2,0),IF(TYPE(K96)=1,K96,0))</f>
        <v>0.12820000000000001</v>
      </c>
      <c r="L97">
        <f>IFERROR(VLOOKUP(C97,CurrencyData!$Y$9:$Z$228,2,0),IF(TYPE(L96)=1,L96,0))</f>
        <v>2.53E-2</v>
      </c>
      <c r="M97">
        <f>IFERROR(VLOOKUP(C97,CurrencyData!$AH$9:$AI$228,2,0),IF(TYPE(M96)=1,M96,0))</f>
        <v>3.27E-2</v>
      </c>
      <c r="N97">
        <f>IFERROR(VLOOKUP(C97,CurrencyData!$AN$9:$AO$261,2,0),IF(TYPE(N96)=1,N96,0))</f>
        <v>9.2100000000000001E-2</v>
      </c>
      <c r="O97">
        <f>IFERROR(VLOOKUP(C97,CurrencyData!$AQ$9:$AR$228,2,0),IF(TYPE(O96)=1,O96,0))</f>
        <v>1.49E-2</v>
      </c>
      <c r="P97">
        <f>IFERROR(VLOOKUP(C97,CurrencyData!$AT$9:$AU$209,2,0),IF(TYPE(P96)=1,P96,0))</f>
        <v>0.80789999999999995</v>
      </c>
      <c r="Q97">
        <f>IFERROR(VLOOKUP(C97,CurrencyData!$AW$9:$AX$261,2,0),IF(TYPE(Q96)=1,Q96,0))</f>
        <v>0.29880000000000001</v>
      </c>
      <c r="R97">
        <f>IFERROR(VLOOKUP(C97,CurrencyData!$AZ$9:$BA$204,2,0),IF(TYPE(R96)=1,R96,0))</f>
        <v>0.40350000000000003</v>
      </c>
      <c r="S97">
        <f>IFERROR(VLOOKUP(C97,CurrencyData!$BC$9:$BD$228,2,0),IF(TYPE(S96)=1,S96,0))</f>
        <v>0.84499999999999997</v>
      </c>
      <c r="T97">
        <f>IFERROR(VLOOKUP(C97,CurrencyData!$BI$9:$BJ$261,2,0),IF(TYPE(T96)=1,T96,0))</f>
        <v>0.19500000000000001</v>
      </c>
      <c r="U97">
        <f>IFERROR(VLOOKUP(C97,CurrencyData!$BL$9:$BM$228,2,0),IF(TYPE(U96)=1,U96,0))</f>
        <v>0.25619999999999998</v>
      </c>
      <c r="V97">
        <f>IFERROR(VLOOKUP(C97,CurrencyData!$BO$9:$BP$209,2,0),IF(TYPE(V96)=1,V96,0))</f>
        <v>0.31790000000000002</v>
      </c>
      <c r="W97">
        <f>IFERROR(VLOOKUP(C97,CurrencyData!$BR$9:$BS$261,2,0),IF(TYPE(W96)=1,W96,0))</f>
        <v>0.18140000000000001</v>
      </c>
      <c r="X97">
        <f>IFERROR(VLOOKUP(C97,CurrencyData!$BU$9:$BV$261,2,0),IF(TYPE(X96)=1,X96,0))</f>
        <v>0.99860000000000004</v>
      </c>
      <c r="Y97">
        <f>IFERROR(VLOOKUP(C97,CurrencyData!$BX$9:$BY$261,2,0),IF(TYPE(Y96)=1,Y96,0))</f>
        <v>2.0190999999999999</v>
      </c>
    </row>
    <row r="98" spans="3:25">
      <c r="C98" s="2">
        <v>39478</v>
      </c>
      <c r="D98">
        <f>IFERROR(VLOOKUP(C98,CurrencyData!$A$9:$B$228,2,0),IF(TYPE(D97)=1,D97,0))</f>
        <v>0.13780000000000001</v>
      </c>
      <c r="E98">
        <f>IFERROR(VLOOKUP(C98,CurrencyData!$D$9:$E$261,2,0),IF(TYPE(E97)=1,E97,0))</f>
        <v>9.1999999999999998E-3</v>
      </c>
      <c r="F98">
        <f>IFERROR(VLOOKUP(C98,CurrencyData!$G$9:$H$204,2,0),IF(TYPE(F97)=1,F97,0))</f>
        <v>4.0800000000000003E-2</v>
      </c>
      <c r="G98">
        <f>IFERROR(VLOOKUP(C98,CurrencyData!$J$9:$K$261,2,0),IF(TYPE(G97)=1,G97,0))</f>
        <v>0.26619999999999999</v>
      </c>
      <c r="H98">
        <f>IFERROR(VLOOKUP(C98,CurrencyData!$M$9:$N$228,2,0),IF(TYPE(H97)=1,H97,0))</f>
        <v>3.09E-2</v>
      </c>
      <c r="I98">
        <f>IFERROR(VLOOKUP(C98,CurrencyData!$P$9:$Q$228,2,0),IF(TYPE(I97)=1,I97,0))</f>
        <v>1.1000000000000001E-3</v>
      </c>
      <c r="J98">
        <f>IFERROR(VLOOKUP(C98,CurrencyData!$S$9:$T$204,2,0),IF(TYPE(J97)=1,J97,0))</f>
        <v>0.56189999999999996</v>
      </c>
      <c r="K98">
        <f>IFERROR(VLOOKUP(C98,CurrencyData!$V$9:$W$261,2,0),IF(TYPE(K97)=1,K97,0))</f>
        <v>0.12809999999999999</v>
      </c>
      <c r="L98">
        <f>IFERROR(VLOOKUP(C98,CurrencyData!$Y$9:$Z$228,2,0),IF(TYPE(L97)=1,L97,0))</f>
        <v>2.5399999999999999E-2</v>
      </c>
      <c r="M98">
        <f>IFERROR(VLOOKUP(C98,CurrencyData!$AH$9:$AI$228,2,0),IF(TYPE(M97)=1,M97,0))</f>
        <v>3.27E-2</v>
      </c>
      <c r="N98">
        <f>IFERROR(VLOOKUP(C98,CurrencyData!$AN$9:$AO$261,2,0),IF(TYPE(N97)=1,N97,0))</f>
        <v>9.1499999999999998E-2</v>
      </c>
      <c r="O98">
        <f>IFERROR(VLOOKUP(C98,CurrencyData!$AQ$9:$AR$228,2,0),IF(TYPE(O97)=1,O97,0))</f>
        <v>1.49E-2</v>
      </c>
      <c r="P98">
        <f>IFERROR(VLOOKUP(C98,CurrencyData!$AT$9:$AU$209,2,0),IF(TYPE(P97)=1,P97,0))</f>
        <v>0.80679999999999996</v>
      </c>
      <c r="Q98">
        <f>IFERROR(VLOOKUP(C98,CurrencyData!$AW$9:$AX$261,2,0),IF(TYPE(Q97)=1,Q97,0))</f>
        <v>0.30509999999999998</v>
      </c>
      <c r="R98">
        <f>IFERROR(VLOOKUP(C98,CurrencyData!$AZ$9:$BA$204,2,0),IF(TYPE(R97)=1,R97,0))</f>
        <v>0.40739999999999998</v>
      </c>
      <c r="S98">
        <f>IFERROR(VLOOKUP(C98,CurrencyData!$BC$9:$BD$228,2,0),IF(TYPE(S97)=1,S97,0))</f>
        <v>0.8488</v>
      </c>
      <c r="T98">
        <f>IFERROR(VLOOKUP(C98,CurrencyData!$BI$9:$BJ$261,2,0),IF(TYPE(T97)=1,T97,0))</f>
        <v>0.19739999999999999</v>
      </c>
      <c r="U98">
        <f>IFERROR(VLOOKUP(C98,CurrencyData!$BL$9:$BM$228,2,0),IF(TYPE(U97)=1,U97,0))</f>
        <v>0.26550000000000001</v>
      </c>
      <c r="V98">
        <f>IFERROR(VLOOKUP(C98,CurrencyData!$BO$9:$BP$209,2,0),IF(TYPE(V97)=1,V97,0))</f>
        <v>0.31680000000000003</v>
      </c>
      <c r="W98">
        <f>IFERROR(VLOOKUP(C98,CurrencyData!$BR$9:$BS$261,2,0),IF(TYPE(W97)=1,W97,0))</f>
        <v>0.18479999999999999</v>
      </c>
      <c r="X98">
        <f>IFERROR(VLOOKUP(C98,CurrencyData!$BU$9:$BV$261,2,0),IF(TYPE(X97)=1,X97,0))</f>
        <v>0.98929999999999996</v>
      </c>
      <c r="Y98">
        <f>IFERROR(VLOOKUP(C98,CurrencyData!$BX$9:$BY$261,2,0),IF(TYPE(Y97)=1,Y97,0))</f>
        <v>1.9691000000000001</v>
      </c>
    </row>
    <row r="99" spans="3:25">
      <c r="C99" s="2">
        <v>39507</v>
      </c>
      <c r="D99">
        <f>IFERROR(VLOOKUP(C99,CurrencyData!$A$9:$B$228,2,0),IF(TYPE(D98)=1,D98,0))</f>
        <v>0.13930000000000001</v>
      </c>
      <c r="E99">
        <f>IFERROR(VLOOKUP(C99,CurrencyData!$D$9:$E$261,2,0),IF(TYPE(E98)=1,E98,0))</f>
        <v>9.2999999999999992E-3</v>
      </c>
      <c r="F99">
        <f>IFERROR(VLOOKUP(C99,CurrencyData!$G$9:$H$204,2,0),IF(TYPE(F98)=1,F98,0))</f>
        <v>4.0800000000000003E-2</v>
      </c>
      <c r="G99">
        <f>IFERROR(VLOOKUP(C99,CurrencyData!$J$9:$K$261,2,0),IF(TYPE(G98)=1,G98,0))</f>
        <v>0.26629999999999998</v>
      </c>
      <c r="H99">
        <f>IFERROR(VLOOKUP(C99,CurrencyData!$M$9:$N$228,2,0),IF(TYPE(H98)=1,H98,0))</f>
        <v>3.15E-2</v>
      </c>
      <c r="I99">
        <f>IFERROR(VLOOKUP(C99,CurrencyData!$P$9:$Q$228,2,0),IF(TYPE(I98)=1,I98,0))</f>
        <v>1.1000000000000001E-3</v>
      </c>
      <c r="J99">
        <f>IFERROR(VLOOKUP(C99,CurrencyData!$S$9:$T$204,2,0),IF(TYPE(J98)=1,J98,0))</f>
        <v>0.57440000000000002</v>
      </c>
      <c r="K99">
        <f>IFERROR(VLOOKUP(C99,CurrencyData!$V$9:$W$261,2,0),IF(TYPE(K98)=1,K98,0))</f>
        <v>0.12820000000000001</v>
      </c>
      <c r="L99">
        <f>IFERROR(VLOOKUP(C99,CurrencyData!$Y$9:$Z$228,2,0),IF(TYPE(L98)=1,L98,0))</f>
        <v>2.52E-2</v>
      </c>
      <c r="M99">
        <f>IFERROR(VLOOKUP(C99,CurrencyData!$AH$9:$AI$228,2,0),IF(TYPE(M98)=1,M98,0))</f>
        <v>3.1699999999999999E-2</v>
      </c>
      <c r="N99">
        <f>IFERROR(VLOOKUP(C99,CurrencyData!$AN$9:$AO$261,2,0),IF(TYPE(N98)=1,N98,0))</f>
        <v>9.2700000000000005E-2</v>
      </c>
      <c r="O99">
        <f>IFERROR(VLOOKUP(C99,CurrencyData!$AQ$9:$AR$228,2,0),IF(TYPE(O98)=1,O98,0))</f>
        <v>1.4800000000000001E-2</v>
      </c>
      <c r="P99">
        <f>IFERROR(VLOOKUP(C99,CurrencyData!$AT$9:$AU$209,2,0),IF(TYPE(P98)=1,P98,0))</f>
        <v>0.81059999999999999</v>
      </c>
      <c r="Q99">
        <f>IFERROR(VLOOKUP(C99,CurrencyData!$AW$9:$AX$261,2,0),IF(TYPE(Q98)=1,Q98,0))</f>
        <v>0.3095</v>
      </c>
      <c r="R99">
        <f>IFERROR(VLOOKUP(C99,CurrencyData!$AZ$9:$BA$204,2,0),IF(TYPE(R98)=1,R98,0))</f>
        <v>0.41089999999999999</v>
      </c>
      <c r="S99">
        <f>IFERROR(VLOOKUP(C99,CurrencyData!$BC$9:$BD$228,2,0),IF(TYPE(S98)=1,S98,0))</f>
        <v>0.83499999999999996</v>
      </c>
      <c r="T99">
        <f>IFERROR(VLOOKUP(C99,CurrencyData!$BI$9:$BJ$261,2,0),IF(TYPE(T98)=1,T98,0))</f>
        <v>0.19750000000000001</v>
      </c>
      <c r="U99">
        <f>IFERROR(VLOOKUP(C99,CurrencyData!$BL$9:$BM$228,2,0),IF(TYPE(U98)=1,U98,0))</f>
        <v>0.27679999999999999</v>
      </c>
      <c r="V99">
        <f>IFERROR(VLOOKUP(C99,CurrencyData!$BO$9:$BP$209,2,0),IF(TYPE(V98)=1,V98,0))</f>
        <v>0.31540000000000001</v>
      </c>
      <c r="W99">
        <f>IFERROR(VLOOKUP(C99,CurrencyData!$BR$9:$BS$261,2,0),IF(TYPE(W98)=1,W98,0))</f>
        <v>0.18490000000000001</v>
      </c>
      <c r="X99">
        <f>IFERROR(VLOOKUP(C99,CurrencyData!$BU$9:$BV$261,2,0),IF(TYPE(X98)=1,X98,0))</f>
        <v>0.99809999999999999</v>
      </c>
      <c r="Y99">
        <f>IFERROR(VLOOKUP(C99,CurrencyData!$BX$9:$BY$261,2,0),IF(TYPE(Y98)=1,Y98,0))</f>
        <v>1.9625999999999999</v>
      </c>
    </row>
    <row r="100" spans="3:25">
      <c r="C100" s="2">
        <v>39538</v>
      </c>
      <c r="D100">
        <f>IFERROR(VLOOKUP(C100,CurrencyData!$A$9:$B$228,2,0),IF(TYPE(D99)=1,D99,0))</f>
        <v>0.1411</v>
      </c>
      <c r="E100">
        <f>IFERROR(VLOOKUP(C100,CurrencyData!$D$9:$E$261,2,0),IF(TYPE(E99)=1,E99,0))</f>
        <v>9.9000000000000008E-3</v>
      </c>
      <c r="F100">
        <f>IFERROR(VLOOKUP(C100,CurrencyData!$G$9:$H$204,2,0),IF(TYPE(F99)=1,F99,0))</f>
        <v>4.2099999999999999E-2</v>
      </c>
      <c r="G100">
        <f>IFERROR(VLOOKUP(C100,CurrencyData!$J$9:$K$261,2,0),IF(TYPE(G99)=1,G99,0))</f>
        <v>0.26640000000000003</v>
      </c>
      <c r="H100">
        <f>IFERROR(VLOOKUP(C100,CurrencyData!$M$9:$N$228,2,0),IF(TYPE(H99)=1,H99,0))</f>
        <v>3.27E-2</v>
      </c>
      <c r="I100">
        <f>IFERROR(VLOOKUP(C100,CurrencyData!$P$9:$Q$228,2,0),IF(TYPE(I99)=1,I99,0))</f>
        <v>1E-3</v>
      </c>
      <c r="J100">
        <f>IFERROR(VLOOKUP(C100,CurrencyData!$S$9:$T$204,2,0),IF(TYPE(J99)=1,J99,0))</f>
        <v>0.58450000000000002</v>
      </c>
      <c r="K100">
        <f>IFERROR(VLOOKUP(C100,CurrencyData!$V$9:$W$261,2,0),IF(TYPE(K99)=1,K99,0))</f>
        <v>0.1285</v>
      </c>
      <c r="L100">
        <f>IFERROR(VLOOKUP(C100,CurrencyData!$Y$9:$Z$228,2,0),IF(TYPE(L99)=1,L99,0))</f>
        <v>2.4799999999999999E-2</v>
      </c>
      <c r="M100">
        <f>IFERROR(VLOOKUP(C100,CurrencyData!$AH$9:$AI$228,2,0),IF(TYPE(M99)=1,M99,0))</f>
        <v>3.1600000000000003E-2</v>
      </c>
      <c r="N100">
        <f>IFERROR(VLOOKUP(C100,CurrencyData!$AN$9:$AO$261,2,0),IF(TYPE(N99)=1,N99,0))</f>
        <v>9.2999999999999999E-2</v>
      </c>
      <c r="O100">
        <f>IFERROR(VLOOKUP(C100,CurrencyData!$AQ$9:$AR$228,2,0),IF(TYPE(O99)=1,O99,0))</f>
        <v>1.52E-2</v>
      </c>
      <c r="P100">
        <f>IFERROR(VLOOKUP(C100,CurrencyData!$AT$9:$AU$209,2,0),IF(TYPE(P99)=1,P99,0))</f>
        <v>0.81420000000000003</v>
      </c>
      <c r="Q100">
        <f>IFERROR(VLOOKUP(C100,CurrencyData!$AW$9:$AX$261,2,0),IF(TYPE(Q99)=1,Q99,0))</f>
        <v>0.31390000000000001</v>
      </c>
      <c r="R100">
        <f>IFERROR(VLOOKUP(C100,CurrencyData!$AZ$9:$BA$204,2,0),IF(TYPE(R99)=1,R99,0))</f>
        <v>0.43759999999999999</v>
      </c>
      <c r="S100">
        <f>IFERROR(VLOOKUP(C100,CurrencyData!$BC$9:$BD$228,2,0),IF(TYPE(S99)=1,S99,0))</f>
        <v>0.80379999999999996</v>
      </c>
      <c r="T100">
        <f>IFERROR(VLOOKUP(C100,CurrencyData!$BI$9:$BJ$261,2,0),IF(TYPE(T99)=1,T99,0))</f>
        <v>0.2077</v>
      </c>
      <c r="U100">
        <f>IFERROR(VLOOKUP(C100,CurrencyData!$BL$9:$BM$228,2,0),IF(TYPE(U99)=1,U99,0))</f>
        <v>0.28389999999999999</v>
      </c>
      <c r="V100">
        <f>IFERROR(VLOOKUP(C100,CurrencyData!$BO$9:$BP$209,2,0),IF(TYPE(V99)=1,V99,0))</f>
        <v>0.31619999999999998</v>
      </c>
      <c r="W100">
        <f>IFERROR(VLOOKUP(C100,CurrencyData!$BR$9:$BS$261,2,0),IF(TYPE(W99)=1,W99,0))</f>
        <v>0.19370000000000001</v>
      </c>
      <c r="X100">
        <f>IFERROR(VLOOKUP(C100,CurrencyData!$BU$9:$BV$261,2,0),IF(TYPE(X99)=1,X99,0))</f>
        <v>0.99950000000000006</v>
      </c>
      <c r="Y100">
        <f>IFERROR(VLOOKUP(C100,CurrencyData!$BX$9:$BY$261,2,0),IF(TYPE(Y99)=1,Y99,0))</f>
        <v>2.0004</v>
      </c>
    </row>
    <row r="101" spans="3:25">
      <c r="C101" s="2">
        <v>39568</v>
      </c>
      <c r="D101">
        <f>IFERROR(VLOOKUP(C101,CurrencyData!$A$9:$B$228,2,0),IF(TYPE(D100)=1,D100,0))</f>
        <v>0.1426</v>
      </c>
      <c r="E101">
        <f>IFERROR(VLOOKUP(C101,CurrencyData!$D$9:$E$261,2,0),IF(TYPE(E100)=1,E100,0))</f>
        <v>9.7999999999999997E-3</v>
      </c>
      <c r="F101">
        <f>IFERROR(VLOOKUP(C101,CurrencyData!$G$9:$H$204,2,0),IF(TYPE(F100)=1,F100,0))</f>
        <v>4.2500000000000003E-2</v>
      </c>
      <c r="G101">
        <f>IFERROR(VLOOKUP(C101,CurrencyData!$J$9:$K$261,2,0),IF(TYPE(G100)=1,G100,0))</f>
        <v>0.26619999999999999</v>
      </c>
      <c r="H101">
        <f>IFERROR(VLOOKUP(C101,CurrencyData!$M$9:$N$228,2,0),IF(TYPE(H100)=1,H100,0))</f>
        <v>3.2899999999999999E-2</v>
      </c>
      <c r="I101">
        <f>IFERROR(VLOOKUP(C101,CurrencyData!$P$9:$Q$228,2,0),IF(TYPE(I100)=1,I100,0))</f>
        <v>1E-3</v>
      </c>
      <c r="J101">
        <f>IFERROR(VLOOKUP(C101,CurrencyData!$S$9:$T$204,2,0),IF(TYPE(J100)=1,J100,0))</f>
        <v>0.59119999999999995</v>
      </c>
      <c r="K101">
        <f>IFERROR(VLOOKUP(C101,CurrencyData!$V$9:$W$261,2,0),IF(TYPE(K100)=1,K100,0))</f>
        <v>0.1283</v>
      </c>
      <c r="L101">
        <f>IFERROR(VLOOKUP(C101,CurrencyData!$Y$9:$Z$228,2,0),IF(TYPE(L100)=1,L100,0))</f>
        <v>2.5000000000000001E-2</v>
      </c>
      <c r="M101">
        <f>IFERROR(VLOOKUP(C101,CurrencyData!$AH$9:$AI$228,2,0),IF(TYPE(M100)=1,M100,0))</f>
        <v>3.1399999999999997E-2</v>
      </c>
      <c r="N101">
        <f>IFERROR(VLOOKUP(C101,CurrencyData!$AN$9:$AO$261,2,0),IF(TYPE(N100)=1,N100,0))</f>
        <v>9.5000000000000001E-2</v>
      </c>
      <c r="O101">
        <f>IFERROR(VLOOKUP(C101,CurrencyData!$AQ$9:$AR$228,2,0),IF(TYPE(O100)=1,O100,0))</f>
        <v>1.5299999999999999E-2</v>
      </c>
      <c r="P101">
        <f>IFERROR(VLOOKUP(C101,CurrencyData!$AT$9:$AU$209,2,0),IF(TYPE(P100)=1,P100,0))</f>
        <v>0.83560000000000001</v>
      </c>
      <c r="Q101">
        <f>IFERROR(VLOOKUP(C101,CurrencyData!$AW$9:$AX$261,2,0),IF(TYPE(Q100)=1,Q100,0))</f>
        <v>0.31590000000000001</v>
      </c>
      <c r="R101">
        <f>IFERROR(VLOOKUP(C101,CurrencyData!$AZ$9:$BA$204,2,0),IF(TYPE(R100)=1,R100,0))</f>
        <v>0.45650000000000002</v>
      </c>
      <c r="S101">
        <f>IFERROR(VLOOKUP(C101,CurrencyData!$BC$9:$BD$228,2,0),IF(TYPE(S100)=1,S100,0))</f>
        <v>0.76690000000000003</v>
      </c>
      <c r="T101">
        <f>IFERROR(VLOOKUP(C101,CurrencyData!$BI$9:$BJ$261,2,0),IF(TYPE(T100)=1,T100,0))</f>
        <v>0.2112</v>
      </c>
      <c r="U101">
        <f>IFERROR(VLOOKUP(C101,CurrencyData!$BL$9:$BM$228,2,0),IF(TYPE(U100)=1,U100,0))</f>
        <v>0.28320000000000001</v>
      </c>
      <c r="V101">
        <f>IFERROR(VLOOKUP(C101,CurrencyData!$BO$9:$BP$209,2,0),IF(TYPE(V100)=1,V100,0))</f>
        <v>0.31469999999999998</v>
      </c>
      <c r="W101">
        <f>IFERROR(VLOOKUP(C101,CurrencyData!$BR$9:$BS$261,2,0),IF(TYPE(W100)=1,W100,0))</f>
        <v>0.1976</v>
      </c>
      <c r="X101">
        <f>IFERROR(VLOOKUP(C101,CurrencyData!$BU$9:$BV$261,2,0),IF(TYPE(X100)=1,X100,0))</f>
        <v>0.98599999999999999</v>
      </c>
      <c r="Y101">
        <f>IFERROR(VLOOKUP(C101,CurrencyData!$BX$9:$BY$261,2,0),IF(TYPE(Y100)=1,Y100,0))</f>
        <v>1.9825999999999999</v>
      </c>
    </row>
    <row r="102" spans="3:25">
      <c r="C102" s="2">
        <v>39599</v>
      </c>
      <c r="D102">
        <f>IFERROR(VLOOKUP(C102,CurrencyData!$A$9:$B$228,2,0),IF(TYPE(D101)=1,D101,0))</f>
        <v>0.14319999999999999</v>
      </c>
      <c r="E102">
        <f>IFERROR(VLOOKUP(C102,CurrencyData!$D$9:$E$261,2,0),IF(TYPE(E101)=1,E101,0))</f>
        <v>9.5999999999999992E-3</v>
      </c>
      <c r="F102">
        <f>IFERROR(VLOOKUP(C102,CurrencyData!$G$9:$H$204,2,0),IF(TYPE(F101)=1,F101,0))</f>
        <v>4.2200000000000001E-2</v>
      </c>
      <c r="G102">
        <f>IFERROR(VLOOKUP(C102,CurrencyData!$J$9:$K$261,2,0),IF(TYPE(G101)=1,G101,0))</f>
        <v>0.26619999999999999</v>
      </c>
      <c r="H102">
        <f>IFERROR(VLOOKUP(C102,CurrencyData!$M$9:$N$228,2,0),IF(TYPE(H101)=1,H101,0))</f>
        <v>3.27E-2</v>
      </c>
      <c r="I102">
        <f>IFERROR(VLOOKUP(C102,CurrencyData!$P$9:$Q$228,2,0),IF(TYPE(I101)=1,I101,0))</f>
        <v>1E-3</v>
      </c>
      <c r="J102">
        <f>IFERROR(VLOOKUP(C102,CurrencyData!$S$9:$T$204,2,0),IF(TYPE(J101)=1,J101,0))</f>
        <v>0.60129999999999995</v>
      </c>
      <c r="K102">
        <f>IFERROR(VLOOKUP(C102,CurrencyData!$V$9:$W$261,2,0),IF(TYPE(K101)=1,K101,0))</f>
        <v>0.12820000000000001</v>
      </c>
      <c r="L102">
        <f>IFERROR(VLOOKUP(C102,CurrencyData!$Y$9:$Z$228,2,0),IF(TYPE(L101)=1,L101,0))</f>
        <v>2.3800000000000002E-2</v>
      </c>
      <c r="M102">
        <f>IFERROR(VLOOKUP(C102,CurrencyData!$AH$9:$AI$228,2,0),IF(TYPE(M101)=1,M101,0))</f>
        <v>3.1E-2</v>
      </c>
      <c r="N102">
        <f>IFERROR(VLOOKUP(C102,CurrencyData!$AN$9:$AO$261,2,0),IF(TYPE(N101)=1,N101,0))</f>
        <v>9.5600000000000004E-2</v>
      </c>
      <c r="O102">
        <f>IFERROR(VLOOKUP(C102,CurrencyData!$AQ$9:$AR$228,2,0),IF(TYPE(O101)=1,O101,0))</f>
        <v>1.55E-2</v>
      </c>
      <c r="P102">
        <f>IFERROR(VLOOKUP(C102,CurrencyData!$AT$9:$AU$209,2,0),IF(TYPE(P101)=1,P101,0))</f>
        <v>0.83089999999999997</v>
      </c>
      <c r="Q102">
        <f>IFERROR(VLOOKUP(C102,CurrencyData!$AW$9:$AX$261,2,0),IF(TYPE(Q101)=1,Q101,0))</f>
        <v>0.31090000000000001</v>
      </c>
      <c r="R102">
        <f>IFERROR(VLOOKUP(C102,CurrencyData!$AZ$9:$BA$204,2,0),IF(TYPE(R101)=1,R101,0))</f>
        <v>0.45610000000000001</v>
      </c>
      <c r="S102">
        <f>IFERROR(VLOOKUP(C102,CurrencyData!$BC$9:$BD$228,2,0),IF(TYPE(S101)=1,S101,0))</f>
        <v>0.79879999999999995</v>
      </c>
      <c r="T102">
        <f>IFERROR(VLOOKUP(C102,CurrencyData!$BI$9:$BJ$261,2,0),IF(TYPE(T101)=1,T101,0))</f>
        <v>0.20849999999999999</v>
      </c>
      <c r="U102">
        <f>IFERROR(VLOOKUP(C102,CurrencyData!$BL$9:$BM$228,2,0),IF(TYPE(U101)=1,U101,0))</f>
        <v>0.2949</v>
      </c>
      <c r="V102">
        <f>IFERROR(VLOOKUP(C102,CurrencyData!$BO$9:$BP$209,2,0),IF(TYPE(V101)=1,V101,0))</f>
        <v>0.31609999999999999</v>
      </c>
      <c r="W102">
        <f>IFERROR(VLOOKUP(C102,CurrencyData!$BR$9:$BS$261,2,0),IF(TYPE(W101)=1,W101,0))</f>
        <v>0.19739999999999999</v>
      </c>
      <c r="X102">
        <f>IFERROR(VLOOKUP(C102,CurrencyData!$BU$9:$BV$261,2,0),IF(TYPE(X101)=1,X101,0))</f>
        <v>0.99850000000000005</v>
      </c>
      <c r="Y102">
        <f>IFERROR(VLOOKUP(C102,CurrencyData!$BX$9:$BY$261,2,0),IF(TYPE(Y101)=1,Y101,0))</f>
        <v>1.9656</v>
      </c>
    </row>
    <row r="103" spans="3:25">
      <c r="C103" s="2">
        <v>39629</v>
      </c>
      <c r="D103">
        <f>IFERROR(VLOOKUP(C103,CurrencyData!$A$9:$B$228,2,0),IF(TYPE(D102)=1,D102,0))</f>
        <v>0.1447</v>
      </c>
      <c r="E103">
        <f>IFERROR(VLOOKUP(C103,CurrencyData!$D$9:$E$261,2,0),IF(TYPE(E102)=1,E102,0))</f>
        <v>9.4000000000000004E-3</v>
      </c>
      <c r="F103">
        <f>IFERROR(VLOOKUP(C103,CurrencyData!$G$9:$H$204,2,0),IF(TYPE(F102)=1,F102,0))</f>
        <v>4.2299999999999997E-2</v>
      </c>
      <c r="G103">
        <f>IFERROR(VLOOKUP(C103,CurrencyData!$J$9:$K$261,2,0),IF(TYPE(G102)=1,G102,0))</f>
        <v>0.26629999999999998</v>
      </c>
      <c r="H103">
        <f>IFERROR(VLOOKUP(C103,CurrencyData!$M$9:$N$228,2,0),IF(TYPE(H102)=1,H102,0))</f>
        <v>3.2899999999999999E-2</v>
      </c>
      <c r="I103">
        <f>IFERROR(VLOOKUP(C103,CurrencyData!$P$9:$Q$228,2,0),IF(TYPE(I102)=1,I102,0))</f>
        <v>1E-3</v>
      </c>
      <c r="J103">
        <f>IFERROR(VLOOKUP(C103,CurrencyData!$S$9:$T$204,2,0),IF(TYPE(J102)=1,J102,0))</f>
        <v>0.61639999999999995</v>
      </c>
      <c r="K103">
        <f>IFERROR(VLOOKUP(C103,CurrencyData!$V$9:$W$261,2,0),IF(TYPE(K102)=1,K102,0))</f>
        <v>0.12809999999999999</v>
      </c>
      <c r="L103">
        <f>IFERROR(VLOOKUP(C103,CurrencyData!$Y$9:$Z$228,2,0),IF(TYPE(L102)=1,L102,0))</f>
        <v>2.3400000000000001E-2</v>
      </c>
      <c r="M103">
        <f>IFERROR(VLOOKUP(C103,CurrencyData!$AH$9:$AI$228,2,0),IF(TYPE(M102)=1,M102,0))</f>
        <v>0.03</v>
      </c>
      <c r="N103">
        <f>IFERROR(VLOOKUP(C103,CurrencyData!$AN$9:$AO$261,2,0),IF(TYPE(N102)=1,N102,0))</f>
        <v>9.6699999999999994E-2</v>
      </c>
      <c r="O103">
        <f>IFERROR(VLOOKUP(C103,CurrencyData!$AQ$9:$AR$228,2,0),IF(TYPE(O102)=1,O102,0))</f>
        <v>1.55E-2</v>
      </c>
      <c r="P103">
        <f>IFERROR(VLOOKUP(C103,CurrencyData!$AT$9:$AU$209,2,0),IF(TYPE(P102)=1,P102,0))</f>
        <v>0.83069999999999999</v>
      </c>
      <c r="Q103">
        <f>IFERROR(VLOOKUP(C103,CurrencyData!$AW$9:$AX$261,2,0),IF(TYPE(Q102)=1,Q102,0))</f>
        <v>0.30649999999999999</v>
      </c>
      <c r="R103">
        <f>IFERROR(VLOOKUP(C103,CurrencyData!$AZ$9:$BA$204,2,0),IF(TYPE(R102)=1,R102,0))</f>
        <v>0.46</v>
      </c>
      <c r="S103">
        <f>IFERROR(VLOOKUP(C103,CurrencyData!$BC$9:$BD$228,2,0),IF(TYPE(S102)=1,S102,0))</f>
        <v>0.80800000000000005</v>
      </c>
      <c r="T103">
        <f>IFERROR(VLOOKUP(C103,CurrencyData!$BI$9:$BJ$261,2,0),IF(TYPE(T102)=1,T102,0))</f>
        <v>0.2087</v>
      </c>
      <c r="U103">
        <f>IFERROR(VLOOKUP(C103,CurrencyData!$BL$9:$BM$228,2,0),IF(TYPE(U102)=1,U102,0))</f>
        <v>0.29780000000000001</v>
      </c>
      <c r="V103">
        <f>IFERROR(VLOOKUP(C103,CurrencyData!$BO$9:$BP$209,2,0),IF(TYPE(V102)=1,V102,0))</f>
        <v>0.32750000000000001</v>
      </c>
      <c r="W103">
        <f>IFERROR(VLOOKUP(C103,CurrencyData!$BR$9:$BS$261,2,0),IF(TYPE(W102)=1,W102,0))</f>
        <v>0.1948</v>
      </c>
      <c r="X103">
        <f>IFERROR(VLOOKUP(C103,CurrencyData!$BU$9:$BV$261,2,0),IF(TYPE(X102)=1,X102,0))</f>
        <v>0.98470000000000002</v>
      </c>
      <c r="Y103">
        <f>IFERROR(VLOOKUP(C103,CurrencyData!$BX$9:$BY$261,2,0),IF(TYPE(Y102)=1,Y102,0))</f>
        <v>1.9672000000000001</v>
      </c>
    </row>
    <row r="104" spans="3:25">
      <c r="C104" s="2">
        <v>39660</v>
      </c>
      <c r="D104">
        <f>IFERROR(VLOOKUP(C104,CurrencyData!$A$9:$B$228,2,0),IF(TYPE(D103)=1,D103,0))</f>
        <v>0.14599999999999999</v>
      </c>
      <c r="E104">
        <f>IFERROR(VLOOKUP(C104,CurrencyData!$D$9:$E$261,2,0),IF(TYPE(E103)=1,E103,0))</f>
        <v>9.4000000000000004E-3</v>
      </c>
      <c r="F104">
        <f>IFERROR(VLOOKUP(C104,CurrencyData!$G$9:$H$204,2,0),IF(TYPE(F103)=1,F103,0))</f>
        <v>4.2799999999999998E-2</v>
      </c>
      <c r="G104">
        <f>IFERROR(VLOOKUP(C104,CurrencyData!$J$9:$K$261,2,0),IF(TYPE(G103)=1,G103,0))</f>
        <v>0.26629999999999998</v>
      </c>
      <c r="H104">
        <f>IFERROR(VLOOKUP(C104,CurrencyData!$M$9:$N$228,2,0),IF(TYPE(H103)=1,H103,0))</f>
        <v>3.2899999999999999E-2</v>
      </c>
      <c r="I104">
        <f>IFERROR(VLOOKUP(C104,CurrencyData!$P$9:$Q$228,2,0),IF(TYPE(I103)=1,I103,0))</f>
        <v>1E-3</v>
      </c>
      <c r="J104">
        <f>IFERROR(VLOOKUP(C104,CurrencyData!$S$9:$T$204,2,0),IF(TYPE(J103)=1,J103,0))</f>
        <v>0.62649999999999995</v>
      </c>
      <c r="K104">
        <f>IFERROR(VLOOKUP(C104,CurrencyData!$V$9:$W$261,2,0),IF(TYPE(K103)=1,K103,0))</f>
        <v>0.12820000000000001</v>
      </c>
      <c r="L104">
        <f>IFERROR(VLOOKUP(C104,CurrencyData!$Y$9:$Z$228,2,0),IF(TYPE(L103)=1,L103,0))</f>
        <v>2.3300000000000001E-2</v>
      </c>
      <c r="M104">
        <f>IFERROR(VLOOKUP(C104,CurrencyData!$AH$9:$AI$228,2,0),IF(TYPE(M103)=1,M103,0))</f>
        <v>2.9600000000000001E-2</v>
      </c>
      <c r="N104">
        <f>IFERROR(VLOOKUP(C104,CurrencyData!$AN$9:$AO$261,2,0),IF(TYPE(N103)=1,N103,0))</f>
        <v>9.7699999999999995E-2</v>
      </c>
      <c r="O104">
        <f>IFERROR(VLOOKUP(C104,CurrencyData!$AQ$9:$AR$228,2,0),IF(TYPE(O103)=1,O103,0))</f>
        <v>1.5800000000000002E-2</v>
      </c>
      <c r="P104">
        <f>IFERROR(VLOOKUP(C104,CurrencyData!$AT$9:$AU$209,2,0),IF(TYPE(P103)=1,P103,0))</f>
        <v>0.83299999999999996</v>
      </c>
      <c r="Q104">
        <f>IFERROR(VLOOKUP(C104,CurrencyData!$AW$9:$AX$261,2,0),IF(TYPE(Q103)=1,Q103,0))</f>
        <v>0.307</v>
      </c>
      <c r="R104">
        <f>IFERROR(VLOOKUP(C104,CurrencyData!$AZ$9:$BA$204,2,0),IF(TYPE(R103)=1,R103,0))</f>
        <v>0.48280000000000001</v>
      </c>
      <c r="S104">
        <f>IFERROR(VLOOKUP(C104,CurrencyData!$BC$9:$BD$228,2,0),IF(TYPE(S103)=1,S103,0))</f>
        <v>0.82179999999999997</v>
      </c>
      <c r="T104">
        <f>IFERROR(VLOOKUP(C104,CurrencyData!$BI$9:$BJ$261,2,0),IF(TYPE(T103)=1,T103,0))</f>
        <v>0.2114</v>
      </c>
      <c r="U104">
        <f>IFERROR(VLOOKUP(C104,CurrencyData!$BL$9:$BM$228,2,0),IF(TYPE(U103)=1,U103,0))</f>
        <v>0.29649999999999999</v>
      </c>
      <c r="V104">
        <f>IFERROR(VLOOKUP(C104,CurrencyData!$BO$9:$BP$209,2,0),IF(TYPE(V103)=1,V103,0))</f>
        <v>0.33050000000000002</v>
      </c>
      <c r="W104">
        <f>IFERROR(VLOOKUP(C104,CurrencyData!$BR$9:$BS$261,2,0),IF(TYPE(W103)=1,W103,0))</f>
        <v>0.19600000000000001</v>
      </c>
      <c r="X104">
        <f>IFERROR(VLOOKUP(C104,CurrencyData!$BU$9:$BV$261,2,0),IF(TYPE(X103)=1,X103,0))</f>
        <v>0.98709999999999998</v>
      </c>
      <c r="Y104">
        <f>IFERROR(VLOOKUP(C104,CurrencyData!$BX$9:$BY$261,2,0),IF(TYPE(Y103)=1,Y103,0))</f>
        <v>1.9893000000000001</v>
      </c>
    </row>
    <row r="105" spans="3:25">
      <c r="C105" s="2">
        <v>39691</v>
      </c>
      <c r="D105">
        <f>IFERROR(VLOOKUP(C105,CurrencyData!$A$9:$B$228,2,0),IF(TYPE(D104)=1,D104,0))</f>
        <v>0.1457</v>
      </c>
      <c r="E105">
        <f>IFERROR(VLOOKUP(C105,CurrencyData!$D$9:$E$261,2,0),IF(TYPE(E104)=1,E104,0))</f>
        <v>9.1000000000000004E-3</v>
      </c>
      <c r="F105">
        <f>IFERROR(VLOOKUP(C105,CurrencyData!$G$9:$H$204,2,0),IF(TYPE(F104)=1,F104,0))</f>
        <v>4.1300000000000003E-2</v>
      </c>
      <c r="G105">
        <f>IFERROR(VLOOKUP(C105,CurrencyData!$J$9:$K$261,2,0),IF(TYPE(G104)=1,G104,0))</f>
        <v>0.26629999999999998</v>
      </c>
      <c r="H105">
        <f>IFERROR(VLOOKUP(C105,CurrencyData!$M$9:$N$228,2,0),IF(TYPE(H104)=1,H104,0))</f>
        <v>3.2000000000000001E-2</v>
      </c>
      <c r="I105">
        <f>IFERROR(VLOOKUP(C105,CurrencyData!$P$9:$Q$228,2,0),IF(TYPE(I104)=1,I104,0))</f>
        <v>1E-3</v>
      </c>
      <c r="J105">
        <f>IFERROR(VLOOKUP(C105,CurrencyData!$S$9:$T$204,2,0),IF(TYPE(J104)=1,J104,0))</f>
        <v>0.62039999999999995</v>
      </c>
      <c r="K105">
        <f>IFERROR(VLOOKUP(C105,CurrencyData!$V$9:$W$261,2,0),IF(TYPE(K104)=1,K104,0))</f>
        <v>0.12809999999999999</v>
      </c>
      <c r="L105">
        <f>IFERROR(VLOOKUP(C105,CurrencyData!$Y$9:$Z$228,2,0),IF(TYPE(L104)=1,L104,0))</f>
        <v>2.3300000000000001E-2</v>
      </c>
      <c r="M105">
        <f>IFERROR(VLOOKUP(C105,CurrencyData!$AH$9:$AI$228,2,0),IF(TYPE(M104)=1,M104,0))</f>
        <v>2.9399999999999999E-2</v>
      </c>
      <c r="N105">
        <f>IFERROR(VLOOKUP(C105,CurrencyData!$AN$9:$AO$261,2,0),IF(TYPE(N104)=1,N104,0))</f>
        <v>9.8900000000000002E-2</v>
      </c>
      <c r="O105">
        <f>IFERROR(VLOOKUP(C105,CurrencyData!$AQ$9:$AR$228,2,0),IF(TYPE(O104)=1,O104,0))</f>
        <v>1.5900000000000001E-2</v>
      </c>
      <c r="P105">
        <f>IFERROR(VLOOKUP(C105,CurrencyData!$AT$9:$AU$209,2,0),IF(TYPE(P104)=1,P104,0))</f>
        <v>0.81640000000000001</v>
      </c>
      <c r="Q105">
        <f>IFERROR(VLOOKUP(C105,CurrencyData!$AW$9:$AX$261,2,0),IF(TYPE(Q104)=1,Q104,0))</f>
        <v>0.3004</v>
      </c>
      <c r="R105">
        <f>IFERROR(VLOOKUP(C105,CurrencyData!$AZ$9:$BA$204,2,0),IF(TYPE(R104)=1,R104,0))</f>
        <v>0.45579999999999998</v>
      </c>
      <c r="S105">
        <f>IFERROR(VLOOKUP(C105,CurrencyData!$BC$9:$BD$228,2,0),IF(TYPE(S104)=1,S104,0))</f>
        <v>0.84650000000000003</v>
      </c>
      <c r="T105">
        <f>IFERROR(VLOOKUP(C105,CurrencyData!$BI$9:$BJ$261,2,0),IF(TYPE(T104)=1,T104,0))</f>
        <v>0.2009</v>
      </c>
      <c r="U105">
        <f>IFERROR(VLOOKUP(C105,CurrencyData!$BL$9:$BM$228,2,0),IF(TYPE(U104)=1,U104,0))</f>
        <v>0.28120000000000001</v>
      </c>
      <c r="V105">
        <f>IFERROR(VLOOKUP(C105,CurrencyData!$BO$9:$BP$209,2,0),IF(TYPE(V104)=1,V104,0))</f>
        <v>0.32869999999999999</v>
      </c>
      <c r="W105">
        <f>IFERROR(VLOOKUP(C105,CurrencyData!$BR$9:$BS$261,2,0),IF(TYPE(W104)=1,W104,0))</f>
        <v>0.18779999999999999</v>
      </c>
      <c r="X105">
        <f>IFERROR(VLOOKUP(C105,CurrencyData!$BU$9:$BV$261,2,0),IF(TYPE(X104)=1,X104,0))</f>
        <v>0.95089999999999997</v>
      </c>
      <c r="Y105">
        <f>IFERROR(VLOOKUP(C105,CurrencyData!$BX$9:$BY$261,2,0),IF(TYPE(Y104)=1,Y104,0))</f>
        <v>1.8940999999999999</v>
      </c>
    </row>
    <row r="106" spans="3:25">
      <c r="C106" s="2">
        <v>39721</v>
      </c>
      <c r="D106">
        <f>IFERROR(VLOOKUP(C106,CurrencyData!$A$9:$B$228,2,0),IF(TYPE(D105)=1,D105,0))</f>
        <v>0.14599999999999999</v>
      </c>
      <c r="E106">
        <f>IFERROR(VLOOKUP(C106,CurrencyData!$D$9:$E$261,2,0),IF(TYPE(E105)=1,E105,0))</f>
        <v>9.2999999999999992E-3</v>
      </c>
      <c r="F106">
        <f>IFERROR(VLOOKUP(C106,CurrencyData!$G$9:$H$204,2,0),IF(TYPE(F105)=1,F105,0))</f>
        <v>3.95E-2</v>
      </c>
      <c r="G106">
        <f>IFERROR(VLOOKUP(C106,CurrencyData!$J$9:$K$261,2,0),IF(TYPE(G105)=1,G105,0))</f>
        <v>0.2661</v>
      </c>
      <c r="H106">
        <f>IFERROR(VLOOKUP(C106,CurrencyData!$M$9:$N$228,2,0),IF(TYPE(H105)=1,H105,0))</f>
        <v>3.1300000000000001E-2</v>
      </c>
      <c r="I106">
        <f>IFERROR(VLOOKUP(C106,CurrencyData!$P$9:$Q$228,2,0),IF(TYPE(I105)=1,I105,0))</f>
        <v>8.9999999999999998E-4</v>
      </c>
      <c r="J106">
        <f>IFERROR(VLOOKUP(C106,CurrencyData!$S$9:$T$204,2,0),IF(TYPE(J105)=1,J105,0))</f>
        <v>0.56079999999999997</v>
      </c>
      <c r="K106">
        <f>IFERROR(VLOOKUP(C106,CurrencyData!$V$9:$W$261,2,0),IF(TYPE(K105)=1,K105,0))</f>
        <v>0.12839999999999999</v>
      </c>
      <c r="L106">
        <f>IFERROR(VLOOKUP(C106,CurrencyData!$Y$9:$Z$228,2,0),IF(TYPE(L105)=1,L105,0))</f>
        <v>2.1899999999999999E-2</v>
      </c>
      <c r="M106">
        <f>IFERROR(VLOOKUP(C106,CurrencyData!$AH$9:$AI$228,2,0),IF(TYPE(M105)=1,M105,0))</f>
        <v>2.8899999999999999E-2</v>
      </c>
      <c r="N106">
        <f>IFERROR(VLOOKUP(C106,CurrencyData!$AN$9:$AO$261,2,0),IF(TYPE(N105)=1,N105,0))</f>
        <v>9.4200000000000006E-2</v>
      </c>
      <c r="O106">
        <f>IFERROR(VLOOKUP(C106,CurrencyData!$AQ$9:$AR$228,2,0),IF(TYPE(O105)=1,O105,0))</f>
        <v>1.6E-2</v>
      </c>
      <c r="P106">
        <f>IFERROR(VLOOKUP(C106,CurrencyData!$AT$9:$AU$209,2,0),IF(TYPE(P105)=1,P105,0))</f>
        <v>0.79869999999999997</v>
      </c>
      <c r="Q106">
        <f>IFERROR(VLOOKUP(C106,CurrencyData!$AW$9:$AX$261,2,0),IF(TYPE(Q105)=1,Q105,0))</f>
        <v>0.2898</v>
      </c>
      <c r="R106">
        <f>IFERROR(VLOOKUP(C106,CurrencyData!$AZ$9:$BA$204,2,0),IF(TYPE(R105)=1,R105,0))</f>
        <v>0.4269</v>
      </c>
      <c r="S106">
        <f>IFERROR(VLOOKUP(C106,CurrencyData!$BC$9:$BD$228,2,0),IF(TYPE(S105)=1,S105,0))</f>
        <v>0.80649999999999999</v>
      </c>
      <c r="T106">
        <f>IFERROR(VLOOKUP(C106,CurrencyData!$BI$9:$BJ$261,2,0),IF(TYPE(T105)=1,T105,0))</f>
        <v>0.19270000000000001</v>
      </c>
      <c r="U106">
        <f>IFERROR(VLOOKUP(C106,CurrencyData!$BL$9:$BM$228,2,0),IF(TYPE(U105)=1,U105,0))</f>
        <v>0.28220000000000001</v>
      </c>
      <c r="V106">
        <f>IFERROR(VLOOKUP(C106,CurrencyData!$BO$9:$BP$209,2,0),IF(TYPE(V105)=1,V105,0))</f>
        <v>0.3241</v>
      </c>
      <c r="W106">
        <f>IFERROR(VLOOKUP(C106,CurrencyData!$BR$9:$BS$261,2,0),IF(TYPE(W105)=1,W105,0))</f>
        <v>0.17680000000000001</v>
      </c>
      <c r="X106">
        <f>IFERROR(VLOOKUP(C106,CurrencyData!$BU$9:$BV$261,2,0),IF(TYPE(X105)=1,X105,0))</f>
        <v>0.94640000000000002</v>
      </c>
      <c r="Y106">
        <f>IFERROR(VLOOKUP(C106,CurrencyData!$BX$9:$BY$261,2,0),IF(TYPE(Y105)=1,Y105,0))</f>
        <v>1.8026</v>
      </c>
    </row>
    <row r="107" spans="3:25">
      <c r="C107" s="2">
        <v>39752</v>
      </c>
      <c r="D107">
        <f>IFERROR(VLOOKUP(C107,CurrencyData!$A$9:$B$228,2,0),IF(TYPE(D106)=1,D106,0))</f>
        <v>0.14599999999999999</v>
      </c>
      <c r="E107">
        <f>IFERROR(VLOOKUP(C107,CurrencyData!$D$9:$E$261,2,0),IF(TYPE(E106)=1,E106,0))</f>
        <v>0.01</v>
      </c>
      <c r="F107">
        <f>IFERROR(VLOOKUP(C107,CurrencyData!$G$9:$H$204,2,0),IF(TYPE(F106)=1,F106,0))</f>
        <v>3.7900000000000003E-2</v>
      </c>
      <c r="G107">
        <f>IFERROR(VLOOKUP(C107,CurrencyData!$J$9:$K$261,2,0),IF(TYPE(G106)=1,G106,0))</f>
        <v>0.26590000000000003</v>
      </c>
      <c r="H107">
        <f>IFERROR(VLOOKUP(C107,CurrencyData!$M$9:$N$228,2,0),IF(TYPE(H106)=1,H106,0))</f>
        <v>3.0599999999999999E-2</v>
      </c>
      <c r="I107">
        <f>IFERROR(VLOOKUP(C107,CurrencyData!$P$9:$Q$228,2,0),IF(TYPE(I106)=1,I106,0))</f>
        <v>8.0000000000000004E-4</v>
      </c>
      <c r="J107">
        <f>IFERROR(VLOOKUP(C107,CurrencyData!$S$9:$T$204,2,0),IF(TYPE(J106)=1,J106,0))</f>
        <v>0.46079999999999999</v>
      </c>
      <c r="K107">
        <f>IFERROR(VLOOKUP(C107,CurrencyData!$V$9:$W$261,2,0),IF(TYPE(K106)=1,K106,0))</f>
        <v>0.12889999999999999</v>
      </c>
      <c r="L107">
        <f>IFERROR(VLOOKUP(C107,CurrencyData!$Y$9:$Z$228,2,0),IF(TYPE(L106)=1,L106,0))</f>
        <v>0.02</v>
      </c>
      <c r="M107">
        <f>IFERROR(VLOOKUP(C107,CurrencyData!$AH$9:$AI$228,2,0),IF(TYPE(M106)=1,M106,0))</f>
        <v>2.8799999999999999E-2</v>
      </c>
      <c r="N107">
        <f>IFERROR(VLOOKUP(C107,CurrencyData!$AN$9:$AO$261,2,0),IF(TYPE(N106)=1,N106,0))</f>
        <v>7.9699999999999993E-2</v>
      </c>
      <c r="O107">
        <f>IFERROR(VLOOKUP(C107,CurrencyData!$AQ$9:$AR$228,2,0),IF(TYPE(O106)=1,O106,0))</f>
        <v>1.5699999999999999E-2</v>
      </c>
      <c r="P107">
        <f>IFERROR(VLOOKUP(C107,CurrencyData!$AT$9:$AU$209,2,0),IF(TYPE(P106)=1,P106,0))</f>
        <v>0.78169999999999995</v>
      </c>
      <c r="Q107">
        <f>IFERROR(VLOOKUP(C107,CurrencyData!$AW$9:$AX$261,2,0),IF(TYPE(Q106)=1,Q106,0))</f>
        <v>0.28349999999999997</v>
      </c>
      <c r="R107">
        <f>IFERROR(VLOOKUP(C107,CurrencyData!$AZ$9:$BA$204,2,0),IF(TYPE(R106)=1,R106,0))</f>
        <v>0.3735</v>
      </c>
      <c r="S107">
        <f>IFERROR(VLOOKUP(C107,CurrencyData!$BC$9:$BD$228,2,0),IF(TYPE(S106)=1,S106,0))</f>
        <v>0.68520000000000003</v>
      </c>
      <c r="T107">
        <f>IFERROR(VLOOKUP(C107,CurrencyData!$BI$9:$BJ$261,2,0),IF(TYPE(T106)=1,T106,0))</f>
        <v>0.17929999999999999</v>
      </c>
      <c r="U107">
        <f>IFERROR(VLOOKUP(C107,CurrencyData!$BL$9:$BM$228,2,0),IF(TYPE(U106)=1,U106,0))</f>
        <v>0.27339999999999998</v>
      </c>
      <c r="V107">
        <f>IFERROR(VLOOKUP(C107,CurrencyData!$BO$9:$BP$209,2,0),IF(TYPE(V106)=1,V106,0))</f>
        <v>0.30959999999999999</v>
      </c>
      <c r="W107">
        <f>IFERROR(VLOOKUP(C107,CurrencyData!$BR$9:$BS$261,2,0),IF(TYPE(W106)=1,W106,0))</f>
        <v>0.15559999999999999</v>
      </c>
      <c r="X107">
        <f>IFERROR(VLOOKUP(C107,CurrencyData!$BU$9:$BV$261,2,0),IF(TYPE(X106)=1,X106,0))</f>
        <v>0.85599999999999998</v>
      </c>
      <c r="Y107">
        <f>IFERROR(VLOOKUP(C107,CurrencyData!$BX$9:$BY$261,2,0),IF(TYPE(Y106)=1,Y106,0))</f>
        <v>1.6998</v>
      </c>
    </row>
    <row r="108" spans="3:25">
      <c r="C108" s="2">
        <v>39782</v>
      </c>
      <c r="D108">
        <f>IFERROR(VLOOKUP(C108,CurrencyData!$A$9:$B$228,2,0),IF(TYPE(D107)=1,D107,0))</f>
        <v>0.1462</v>
      </c>
      <c r="E108">
        <f>IFERROR(VLOOKUP(C108,CurrencyData!$D$9:$E$261,2,0),IF(TYPE(E107)=1,E107,0))</f>
        <v>1.03E-2</v>
      </c>
      <c r="F108">
        <f>IFERROR(VLOOKUP(C108,CurrencyData!$G$9:$H$204,2,0),IF(TYPE(F107)=1,F107,0))</f>
        <v>3.6600000000000001E-2</v>
      </c>
      <c r="G108">
        <f>IFERROR(VLOOKUP(C108,CurrencyData!$J$9:$K$261,2,0),IF(TYPE(G107)=1,G107,0))</f>
        <v>0.26619999999999999</v>
      </c>
      <c r="H108">
        <f>IFERROR(VLOOKUP(C108,CurrencyData!$M$9:$N$228,2,0),IF(TYPE(H107)=1,H107,0))</f>
        <v>3.0200000000000001E-2</v>
      </c>
      <c r="I108">
        <f>IFERROR(VLOOKUP(C108,CurrencyData!$P$9:$Q$228,2,0),IF(TYPE(I107)=1,I107,0))</f>
        <v>6.9999999999999999E-4</v>
      </c>
      <c r="J108">
        <f>IFERROR(VLOOKUP(C108,CurrencyData!$S$9:$T$204,2,0),IF(TYPE(J107)=1,J107,0))</f>
        <v>0.441</v>
      </c>
      <c r="K108">
        <f>IFERROR(VLOOKUP(C108,CurrencyData!$V$9:$W$261,2,0),IF(TYPE(K107)=1,K107,0))</f>
        <v>0.129</v>
      </c>
      <c r="L108">
        <f>IFERROR(VLOOKUP(C108,CurrencyData!$Y$9:$Z$228,2,0),IF(TYPE(L107)=1,L107,0))</f>
        <v>0.02</v>
      </c>
      <c r="M108">
        <f>IFERROR(VLOOKUP(C108,CurrencyData!$AH$9:$AI$228,2,0),IF(TYPE(M107)=1,M107,0))</f>
        <v>2.8299999999999999E-2</v>
      </c>
      <c r="N108">
        <f>IFERROR(VLOOKUP(C108,CurrencyData!$AN$9:$AO$261,2,0),IF(TYPE(N107)=1,N107,0))</f>
        <v>7.6200000000000004E-2</v>
      </c>
      <c r="O108">
        <f>IFERROR(VLOOKUP(C108,CurrencyData!$AQ$9:$AR$228,2,0),IF(TYPE(O107)=1,O107,0))</f>
        <v>1.44E-2</v>
      </c>
      <c r="P108">
        <f>IFERROR(VLOOKUP(C108,CurrencyData!$AT$9:$AU$209,2,0),IF(TYPE(P107)=1,P107,0))</f>
        <v>0.75609999999999999</v>
      </c>
      <c r="Q108">
        <f>IFERROR(VLOOKUP(C108,CurrencyData!$AW$9:$AX$261,2,0),IF(TYPE(Q107)=1,Q107,0))</f>
        <v>0.27760000000000001</v>
      </c>
      <c r="R108">
        <f>IFERROR(VLOOKUP(C108,CurrencyData!$AZ$9:$BA$204,2,0),IF(TYPE(R107)=1,R107,0))</f>
        <v>0.34100000000000003</v>
      </c>
      <c r="S108">
        <f>IFERROR(VLOOKUP(C108,CurrencyData!$BC$9:$BD$228,2,0),IF(TYPE(S107)=1,S107,0))</f>
        <v>0.62680000000000002</v>
      </c>
      <c r="T108">
        <f>IFERROR(VLOOKUP(C108,CurrencyData!$BI$9:$BJ$261,2,0),IF(TYPE(T107)=1,T107,0))</f>
        <v>0.17069999999999999</v>
      </c>
      <c r="U108">
        <f>IFERROR(VLOOKUP(C108,CurrencyData!$BL$9:$BM$228,2,0),IF(TYPE(U107)=1,U107,0))</f>
        <v>0.25740000000000002</v>
      </c>
      <c r="V108">
        <f>IFERROR(VLOOKUP(C108,CurrencyData!$BO$9:$BP$209,2,0),IF(TYPE(V107)=1,V107,0))</f>
        <v>0.2989</v>
      </c>
      <c r="W108">
        <f>IFERROR(VLOOKUP(C108,CurrencyData!$BR$9:$BS$261,2,0),IF(TYPE(W107)=1,W107,0))</f>
        <v>0.14419999999999999</v>
      </c>
      <c r="X108">
        <f>IFERROR(VLOOKUP(C108,CurrencyData!$BU$9:$BV$261,2,0),IF(TYPE(X107)=1,X107,0))</f>
        <v>0.81889999999999996</v>
      </c>
      <c r="Y108">
        <f>IFERROR(VLOOKUP(C108,CurrencyData!$BX$9:$BY$261,2,0),IF(TYPE(Y107)=1,Y107,0))</f>
        <v>1.5361</v>
      </c>
    </row>
    <row r="109" spans="3:25">
      <c r="C109" s="2">
        <v>39813</v>
      </c>
      <c r="D109">
        <f>IFERROR(VLOOKUP(C109,CurrencyData!$A$9:$B$228,2,0),IF(TYPE(D108)=1,D108,0))</f>
        <v>0.14560000000000001</v>
      </c>
      <c r="E109">
        <f>IFERROR(VLOOKUP(C109,CurrencyData!$D$9:$E$261,2,0),IF(TYPE(E108)=1,E108,0))</f>
        <v>1.0999999999999999E-2</v>
      </c>
      <c r="F109">
        <f>IFERROR(VLOOKUP(C109,CurrencyData!$G$9:$H$204,2,0),IF(TYPE(F108)=1,F108,0))</f>
        <v>3.5499999999999997E-2</v>
      </c>
      <c r="G109">
        <f>IFERROR(VLOOKUP(C109,CurrencyData!$J$9:$K$261,2,0),IF(TYPE(G108)=1,G108,0))</f>
        <v>0.26619999999999999</v>
      </c>
      <c r="H109">
        <f>IFERROR(VLOOKUP(C109,CurrencyData!$M$9:$N$228,2,0),IF(TYPE(H108)=1,H108,0))</f>
        <v>3.0200000000000001E-2</v>
      </c>
      <c r="I109">
        <f>IFERROR(VLOOKUP(C109,CurrencyData!$P$9:$Q$228,2,0),IF(TYPE(I108)=1,I108,0))</f>
        <v>6.9999999999999999E-4</v>
      </c>
      <c r="J109">
        <f>IFERROR(VLOOKUP(C109,CurrencyData!$S$9:$T$204,2,0),IF(TYPE(J108)=1,J108,0))</f>
        <v>0.41320000000000001</v>
      </c>
      <c r="K109">
        <f>IFERROR(VLOOKUP(C109,CurrencyData!$V$9:$W$261,2,0),IF(TYPE(K108)=1,K108,0))</f>
        <v>0.129</v>
      </c>
      <c r="L109">
        <f>IFERROR(VLOOKUP(C109,CurrencyData!$Y$9:$Z$228,2,0),IF(TYPE(L108)=1,L108,0))</f>
        <v>2.01E-2</v>
      </c>
      <c r="M109">
        <f>IFERROR(VLOOKUP(C109,CurrencyData!$AH$9:$AI$228,2,0),IF(TYPE(M108)=1,M108,0))</f>
        <v>2.8199999999999999E-2</v>
      </c>
      <c r="N109">
        <f>IFERROR(VLOOKUP(C109,CurrencyData!$AN$9:$AO$261,2,0),IF(TYPE(N108)=1,N108,0))</f>
        <v>7.4300000000000005E-2</v>
      </c>
      <c r="O109">
        <f>IFERROR(VLOOKUP(C109,CurrencyData!$AQ$9:$AR$228,2,0),IF(TYPE(O108)=1,O108,0))</f>
        <v>1.38E-2</v>
      </c>
      <c r="P109">
        <f>IFERROR(VLOOKUP(C109,CurrencyData!$AT$9:$AU$209,2,0),IF(TYPE(P108)=1,P108,0))</f>
        <v>0.7712</v>
      </c>
      <c r="Q109">
        <f>IFERROR(VLOOKUP(C109,CurrencyData!$AW$9:$AX$261,2,0),IF(TYPE(Q108)=1,Q108,0))</f>
        <v>0.28100000000000003</v>
      </c>
      <c r="R109">
        <f>IFERROR(VLOOKUP(C109,CurrencyData!$AZ$9:$BA$204,2,0),IF(TYPE(R108)=1,R108,0))</f>
        <v>0.33589999999999998</v>
      </c>
      <c r="S109">
        <f>IFERROR(VLOOKUP(C109,CurrencyData!$BC$9:$BD$228,2,0),IF(TYPE(S108)=1,S108,0))</f>
        <v>0.64559999999999995</v>
      </c>
      <c r="T109">
        <f>IFERROR(VLOOKUP(C109,CurrencyData!$BI$9:$BJ$261,2,0),IF(TYPE(T108)=1,T108,0))</f>
        <v>0.18090000000000001</v>
      </c>
      <c r="U109">
        <f>IFERROR(VLOOKUP(C109,CurrencyData!$BL$9:$BM$228,2,0),IF(TYPE(U108)=1,U108,0))</f>
        <v>0.25779999999999997</v>
      </c>
      <c r="V109">
        <f>IFERROR(VLOOKUP(C109,CurrencyData!$BO$9:$BP$209,2,0),IF(TYPE(V108)=1,V108,0))</f>
        <v>0.29139999999999999</v>
      </c>
      <c r="W109">
        <f>IFERROR(VLOOKUP(C109,CurrencyData!$BR$9:$BS$261,2,0),IF(TYPE(W108)=1,W108,0))</f>
        <v>0.1421</v>
      </c>
      <c r="X109">
        <f>IFERROR(VLOOKUP(C109,CurrencyData!$BU$9:$BV$261,2,0),IF(TYPE(X108)=1,X108,0))</f>
        <v>0.80930000000000002</v>
      </c>
      <c r="Y109">
        <f>IFERROR(VLOOKUP(C109,CurrencyData!$BX$9:$BY$261,2,0),IF(TYPE(Y108)=1,Y108,0))</f>
        <v>1.4881</v>
      </c>
    </row>
    <row r="110" spans="3:25">
      <c r="C110" s="2">
        <v>39844</v>
      </c>
      <c r="D110">
        <f>IFERROR(VLOOKUP(C110,CurrencyData!$A$9:$B$228,2,0),IF(TYPE(D109)=1,D109,0))</f>
        <v>0.14599999999999999</v>
      </c>
      <c r="E110">
        <f>IFERROR(VLOOKUP(C110,CurrencyData!$D$9:$E$261,2,0),IF(TYPE(E109)=1,E109,0))</f>
        <v>1.11E-2</v>
      </c>
      <c r="F110">
        <f>IFERROR(VLOOKUP(C110,CurrencyData!$G$9:$H$204,2,0),IF(TYPE(F109)=1,F109,0))</f>
        <v>3.1699999999999999E-2</v>
      </c>
      <c r="G110">
        <f>IFERROR(VLOOKUP(C110,CurrencyData!$J$9:$K$261,2,0),IF(TYPE(G109)=1,G109,0))</f>
        <v>0.26629999999999998</v>
      </c>
      <c r="H110">
        <f>IFERROR(VLOOKUP(C110,CurrencyData!$M$9:$N$228,2,0),IF(TYPE(H109)=1,H109,0))</f>
        <v>0.03</v>
      </c>
      <c r="I110">
        <f>IFERROR(VLOOKUP(C110,CurrencyData!$P$9:$Q$228,2,0),IF(TYPE(I109)=1,I109,0))</f>
        <v>6.9999999999999999E-4</v>
      </c>
      <c r="J110">
        <f>IFERROR(VLOOKUP(C110,CurrencyData!$S$9:$T$204,2,0),IF(TYPE(J109)=1,J109,0))</f>
        <v>0.42970000000000003</v>
      </c>
      <c r="K110">
        <f>IFERROR(VLOOKUP(C110,CurrencyData!$V$9:$W$261,2,0),IF(TYPE(K109)=1,K109,0))</f>
        <v>0.12889999999999999</v>
      </c>
      <c r="L110">
        <f>IFERROR(VLOOKUP(C110,CurrencyData!$Y$9:$Z$228,2,0),IF(TYPE(L109)=1,L109,0))</f>
        <v>2.01E-2</v>
      </c>
      <c r="M110">
        <f>IFERROR(VLOOKUP(C110,CurrencyData!$AH$9:$AI$228,2,0),IF(TYPE(M109)=1,M109,0))</f>
        <v>2.8400000000000002E-2</v>
      </c>
      <c r="N110">
        <f>IFERROR(VLOOKUP(C110,CurrencyData!$AN$9:$AO$261,2,0),IF(TYPE(N109)=1,N109,0))</f>
        <v>7.2099999999999997E-2</v>
      </c>
      <c r="O110">
        <f>IFERROR(VLOOKUP(C110,CurrencyData!$AQ$9:$AR$228,2,0),IF(TYPE(O109)=1,O109,0))</f>
        <v>1.3599999999999999E-2</v>
      </c>
      <c r="P110">
        <f>IFERROR(VLOOKUP(C110,CurrencyData!$AT$9:$AU$209,2,0),IF(TYPE(P109)=1,P109,0))</f>
        <v>0.7752</v>
      </c>
      <c r="Q110">
        <f>IFERROR(VLOOKUP(C110,CurrencyData!$AW$9:$AX$261,2,0),IF(TYPE(Q109)=1,Q109,0))</f>
        <v>0.27979999999999999</v>
      </c>
      <c r="R110">
        <f>IFERROR(VLOOKUP(C110,CurrencyData!$AZ$9:$BA$204,2,0),IF(TYPE(R109)=1,R109,0))</f>
        <v>0.31590000000000001</v>
      </c>
      <c r="S110">
        <f>IFERROR(VLOOKUP(C110,CurrencyData!$BC$9:$BD$228,2,0),IF(TYPE(S109)=1,S109,0))</f>
        <v>0.62580000000000002</v>
      </c>
      <c r="T110">
        <f>IFERROR(VLOOKUP(C110,CurrencyData!$BI$9:$BJ$261,2,0),IF(TYPE(T109)=1,T109,0))</f>
        <v>0.17910000000000001</v>
      </c>
      <c r="U110">
        <f>IFERROR(VLOOKUP(C110,CurrencyData!$BL$9:$BM$228,2,0),IF(TYPE(U109)=1,U109,0))</f>
        <v>0.25669999999999998</v>
      </c>
      <c r="V110">
        <f>IFERROR(VLOOKUP(C110,CurrencyData!$BO$9:$BP$209,2,0),IF(TYPE(V109)=1,V109,0))</f>
        <v>0.28789999999999999</v>
      </c>
      <c r="W110">
        <f>IFERROR(VLOOKUP(C110,CurrencyData!$BR$9:$BS$261,2,0),IF(TYPE(W109)=1,W109,0))</f>
        <v>0.14360000000000001</v>
      </c>
      <c r="X110">
        <f>IFERROR(VLOOKUP(C110,CurrencyData!$BU$9:$BV$261,2,0),IF(TYPE(X109)=1,X109,0))</f>
        <v>0.81799999999999995</v>
      </c>
      <c r="Y110">
        <f>IFERROR(VLOOKUP(C110,CurrencyData!$BX$9:$BY$261,2,0),IF(TYPE(Y109)=1,Y109,0))</f>
        <v>1.4489000000000001</v>
      </c>
    </row>
    <row r="111" spans="3:25">
      <c r="C111" s="2">
        <v>39872</v>
      </c>
      <c r="D111">
        <f>IFERROR(VLOOKUP(C111,CurrencyData!$A$9:$B$228,2,0),IF(TYPE(D110)=1,D110,0))</f>
        <v>0.14610000000000001</v>
      </c>
      <c r="E111">
        <f>IFERROR(VLOOKUP(C111,CurrencyData!$D$9:$E$261,2,0),IF(TYPE(E110)=1,E110,0))</f>
        <v>1.0800000000000001E-2</v>
      </c>
      <c r="F111">
        <f>IFERROR(VLOOKUP(C111,CurrencyData!$G$9:$H$204,2,0),IF(TYPE(F110)=1,F110,0))</f>
        <v>2.7900000000000001E-2</v>
      </c>
      <c r="G111">
        <f>IFERROR(VLOOKUP(C111,CurrencyData!$J$9:$K$261,2,0),IF(TYPE(G110)=1,G110,0))</f>
        <v>0.26640000000000003</v>
      </c>
      <c r="H111">
        <f>IFERROR(VLOOKUP(C111,CurrencyData!$M$9:$N$228,2,0),IF(TYPE(H110)=1,H110,0))</f>
        <v>2.92E-2</v>
      </c>
      <c r="I111">
        <f>IFERROR(VLOOKUP(C111,CurrencyData!$P$9:$Q$228,2,0),IF(TYPE(I110)=1,I110,0))</f>
        <v>6.9999999999999999E-4</v>
      </c>
      <c r="J111">
        <f>IFERROR(VLOOKUP(C111,CurrencyData!$S$9:$T$204,2,0),IF(TYPE(J110)=1,J110,0))</f>
        <v>0.4299</v>
      </c>
      <c r="K111">
        <f>IFERROR(VLOOKUP(C111,CurrencyData!$V$9:$W$261,2,0),IF(TYPE(K110)=1,K110,0))</f>
        <v>0.129</v>
      </c>
      <c r="L111">
        <f>IFERROR(VLOOKUP(C111,CurrencyData!$Y$9:$Z$228,2,0),IF(TYPE(L110)=1,L110,0))</f>
        <v>2.01E-2</v>
      </c>
      <c r="M111">
        <f>IFERROR(VLOOKUP(C111,CurrencyData!$AH$9:$AI$228,2,0),IF(TYPE(M110)=1,M110,0))</f>
        <v>2.81E-2</v>
      </c>
      <c r="N111">
        <f>IFERROR(VLOOKUP(C111,CurrencyData!$AN$9:$AO$261,2,0),IF(TYPE(N110)=1,N110,0))</f>
        <v>6.8599999999999994E-2</v>
      </c>
      <c r="O111">
        <f>IFERROR(VLOOKUP(C111,CurrencyData!$AQ$9:$AR$228,2,0),IF(TYPE(O110)=1,O110,0))</f>
        <v>1.3599999999999999E-2</v>
      </c>
      <c r="P111">
        <f>IFERROR(VLOOKUP(C111,CurrencyData!$AT$9:$AU$209,2,0),IF(TYPE(P110)=1,P110,0))</f>
        <v>0.76219999999999999</v>
      </c>
      <c r="Q111">
        <f>IFERROR(VLOOKUP(C111,CurrencyData!$AW$9:$AX$261,2,0),IF(TYPE(Q110)=1,Q110,0))</f>
        <v>0.27529999999999999</v>
      </c>
      <c r="R111">
        <f>IFERROR(VLOOKUP(C111,CurrencyData!$AZ$9:$BA$204,2,0),IF(TYPE(R110)=1,R110,0))</f>
        <v>0.27589999999999998</v>
      </c>
      <c r="S111">
        <f>IFERROR(VLOOKUP(C111,CurrencyData!$BC$9:$BD$228,2,0),IF(TYPE(S110)=1,S110,0))</f>
        <v>0.6018</v>
      </c>
      <c r="T111">
        <f>IFERROR(VLOOKUP(C111,CurrencyData!$BI$9:$BJ$261,2,0),IF(TYPE(T110)=1,T110,0))</f>
        <v>0.17180000000000001</v>
      </c>
      <c r="U111">
        <f>IFERROR(VLOOKUP(C111,CurrencyData!$BL$9:$BM$228,2,0),IF(TYPE(U110)=1,U110,0))</f>
        <v>0.24410000000000001</v>
      </c>
      <c r="V111">
        <f>IFERROR(VLOOKUP(C111,CurrencyData!$BO$9:$BP$209,2,0),IF(TYPE(V110)=1,V110,0))</f>
        <v>0.28470000000000001</v>
      </c>
      <c r="W111">
        <f>IFERROR(VLOOKUP(C111,CurrencyData!$BR$9:$BS$261,2,0),IF(TYPE(W110)=1,W110,0))</f>
        <v>0.14560000000000001</v>
      </c>
      <c r="X111">
        <f>IFERROR(VLOOKUP(C111,CurrencyData!$BU$9:$BV$261,2,0),IF(TYPE(X110)=1,X110,0))</f>
        <v>0.8054</v>
      </c>
      <c r="Y111">
        <f>IFERROR(VLOOKUP(C111,CurrencyData!$BX$9:$BY$261,2,0),IF(TYPE(Y110)=1,Y110,0))</f>
        <v>1.444</v>
      </c>
    </row>
    <row r="112" spans="3:25">
      <c r="C112" s="2">
        <v>39903</v>
      </c>
      <c r="D112">
        <f>IFERROR(VLOOKUP(C112,CurrencyData!$A$9:$B$228,2,0),IF(TYPE(D111)=1,D111,0))</f>
        <v>0.14610000000000001</v>
      </c>
      <c r="E112">
        <f>IFERROR(VLOOKUP(C112,CurrencyData!$D$9:$E$261,2,0),IF(TYPE(E111)=1,E111,0))</f>
        <v>1.0200000000000001E-2</v>
      </c>
      <c r="F112">
        <f>IFERROR(VLOOKUP(C112,CurrencyData!$G$9:$H$204,2,0),IF(TYPE(F111)=1,F111,0))</f>
        <v>2.87E-2</v>
      </c>
      <c r="G112">
        <f>IFERROR(VLOOKUP(C112,CurrencyData!$J$9:$K$261,2,0),IF(TYPE(G111)=1,G111,0))</f>
        <v>0.26629999999999998</v>
      </c>
      <c r="H112">
        <f>IFERROR(VLOOKUP(C112,CurrencyData!$M$9:$N$228,2,0),IF(TYPE(H111)=1,H111,0))</f>
        <v>2.9100000000000001E-2</v>
      </c>
      <c r="I112">
        <f>IFERROR(VLOOKUP(C112,CurrencyData!$P$9:$Q$228,2,0),IF(TYPE(I111)=1,I111,0))</f>
        <v>6.9999999999999999E-4</v>
      </c>
      <c r="J112">
        <f>IFERROR(VLOOKUP(C112,CurrencyData!$S$9:$T$204,2,0),IF(TYPE(J111)=1,J111,0))</f>
        <v>0.43020000000000003</v>
      </c>
      <c r="K112">
        <f>IFERROR(VLOOKUP(C112,CurrencyData!$V$9:$W$261,2,0),IF(TYPE(K111)=1,K111,0))</f>
        <v>0.129</v>
      </c>
      <c r="L112">
        <f>IFERROR(VLOOKUP(C112,CurrencyData!$Y$9:$Z$228,2,0),IF(TYPE(L111)=1,L111,0))</f>
        <v>1.9199999999999998E-2</v>
      </c>
      <c r="M112">
        <f>IFERROR(VLOOKUP(C112,CurrencyData!$AH$9:$AI$228,2,0),IF(TYPE(M111)=1,M111,0))</f>
        <v>2.7799999999999998E-2</v>
      </c>
      <c r="N112">
        <f>IFERROR(VLOOKUP(C112,CurrencyData!$AN$9:$AO$261,2,0),IF(TYPE(N111)=1,N111,0))</f>
        <v>6.8000000000000005E-2</v>
      </c>
      <c r="O112">
        <f>IFERROR(VLOOKUP(C112,CurrencyData!$AQ$9:$AR$228,2,0),IF(TYPE(O111)=1,O111,0))</f>
        <v>1.34E-2</v>
      </c>
      <c r="P112">
        <f>IFERROR(VLOOKUP(C112,CurrencyData!$AT$9:$AU$209,2,0),IF(TYPE(P111)=1,P111,0))</f>
        <v>0.75460000000000005</v>
      </c>
      <c r="Q112">
        <f>IFERROR(VLOOKUP(C112,CurrencyData!$AW$9:$AX$261,2,0),IF(TYPE(Q111)=1,Q111,0))</f>
        <v>0.2712</v>
      </c>
      <c r="R112">
        <f>IFERROR(VLOOKUP(C112,CurrencyData!$AZ$9:$BA$204,2,0),IF(TYPE(R111)=1,R111,0))</f>
        <v>0.28160000000000002</v>
      </c>
      <c r="S112">
        <f>IFERROR(VLOOKUP(C112,CurrencyData!$BC$9:$BD$228,2,0),IF(TYPE(S111)=1,S111,0))</f>
        <v>0.5837</v>
      </c>
      <c r="T112">
        <f>IFERROR(VLOOKUP(C112,CurrencyData!$BI$9:$BJ$261,2,0),IF(TYPE(T111)=1,T111,0))</f>
        <v>0.17499999999999999</v>
      </c>
      <c r="U112">
        <f>IFERROR(VLOOKUP(C112,CurrencyData!$BL$9:$BM$228,2,0),IF(TYPE(U111)=1,U111,0))</f>
        <v>0.2399</v>
      </c>
      <c r="V112">
        <f>IFERROR(VLOOKUP(C112,CurrencyData!$BO$9:$BP$209,2,0),IF(TYPE(V111)=1,V111,0))</f>
        <v>0.27350000000000002</v>
      </c>
      <c r="W112">
        <f>IFERROR(VLOOKUP(C112,CurrencyData!$BR$9:$BS$261,2,0),IF(TYPE(W111)=1,W111,0))</f>
        <v>0.14749999999999999</v>
      </c>
      <c r="X112">
        <f>IFERROR(VLOOKUP(C112,CurrencyData!$BU$9:$BV$261,2,0),IF(TYPE(X111)=1,X111,0))</f>
        <v>0.7913</v>
      </c>
      <c r="Y112">
        <f>IFERROR(VLOOKUP(C112,CurrencyData!$BX$9:$BY$261,2,0),IF(TYPE(Y111)=1,Y111,0))</f>
        <v>1.4200999999999999</v>
      </c>
    </row>
    <row r="113" spans="3:25">
      <c r="C113" s="2">
        <v>39933</v>
      </c>
      <c r="D113">
        <f>IFERROR(VLOOKUP(C113,CurrencyData!$A$9:$B$228,2,0),IF(TYPE(D112)=1,D112,0))</f>
        <v>0.1462</v>
      </c>
      <c r="E113">
        <f>IFERROR(VLOOKUP(C113,CurrencyData!$D$9:$E$261,2,0),IF(TYPE(E112)=1,E112,0))</f>
        <v>1.01E-2</v>
      </c>
      <c r="F113">
        <f>IFERROR(VLOOKUP(C113,CurrencyData!$G$9:$H$204,2,0),IF(TYPE(F112)=1,F112,0))</f>
        <v>2.9700000000000001E-2</v>
      </c>
      <c r="G113">
        <f>IFERROR(VLOOKUP(C113,CurrencyData!$J$9:$K$261,2,0),IF(TYPE(G112)=1,G112,0))</f>
        <v>0.26629999999999998</v>
      </c>
      <c r="H113">
        <f>IFERROR(VLOOKUP(C113,CurrencyData!$M$9:$N$228,2,0),IF(TYPE(H112)=1,H112,0))</f>
        <v>2.9600000000000001E-2</v>
      </c>
      <c r="I113">
        <f>IFERROR(VLOOKUP(C113,CurrencyData!$P$9:$Q$228,2,0),IF(TYPE(I112)=1,I112,0))</f>
        <v>6.9999999999999999E-4</v>
      </c>
      <c r="J113">
        <f>IFERROR(VLOOKUP(C113,CurrencyData!$S$9:$T$204,2,0),IF(TYPE(J112)=1,J112,0))</f>
        <v>0.45090000000000002</v>
      </c>
      <c r="K113">
        <f>IFERROR(VLOOKUP(C113,CurrencyData!$V$9:$W$261,2,0),IF(TYPE(K112)=1,K112,0))</f>
        <v>0.129</v>
      </c>
      <c r="L113">
        <f>IFERROR(VLOOKUP(C113,CurrencyData!$Y$9:$Z$228,2,0),IF(TYPE(L112)=1,L112,0))</f>
        <v>1.9800000000000002E-2</v>
      </c>
      <c r="M113">
        <f>IFERROR(VLOOKUP(C113,CurrencyData!$AH$9:$AI$228,2,0),IF(TYPE(M112)=1,M112,0))</f>
        <v>2.81E-2</v>
      </c>
      <c r="N113">
        <f>IFERROR(VLOOKUP(C113,CurrencyData!$AN$9:$AO$261,2,0),IF(TYPE(N112)=1,N112,0))</f>
        <v>7.4499999999999997E-2</v>
      </c>
      <c r="O113">
        <f>IFERROR(VLOOKUP(C113,CurrencyData!$AQ$9:$AR$228,2,0),IF(TYPE(O112)=1,O112,0))</f>
        <v>1.3299999999999999E-2</v>
      </c>
      <c r="P113">
        <f>IFERROR(VLOOKUP(C113,CurrencyData!$AT$9:$AU$209,2,0),IF(TYPE(P112)=1,P112,0))</f>
        <v>0.75970000000000004</v>
      </c>
      <c r="Q113">
        <f>IFERROR(VLOOKUP(C113,CurrencyData!$AW$9:$AX$261,2,0),IF(TYPE(Q112)=1,Q112,0))</f>
        <v>0.27660000000000001</v>
      </c>
      <c r="R113">
        <f>IFERROR(VLOOKUP(C113,CurrencyData!$AZ$9:$BA$204,2,0),IF(TYPE(R112)=1,R112,0))</f>
        <v>0.29709999999999998</v>
      </c>
      <c r="S113">
        <f>IFERROR(VLOOKUP(C113,CurrencyData!$BC$9:$BD$228,2,0),IF(TYPE(S112)=1,S112,0))</f>
        <v>0.62170000000000003</v>
      </c>
      <c r="T113">
        <f>IFERROR(VLOOKUP(C113,CurrencyData!$BI$9:$BJ$261,2,0),IF(TYPE(T112)=1,T112,0))</f>
        <v>0.17710000000000001</v>
      </c>
      <c r="U113">
        <f>IFERROR(VLOOKUP(C113,CurrencyData!$BL$9:$BM$228,2,0),IF(TYPE(U112)=1,U112,0))</f>
        <v>0.2387</v>
      </c>
      <c r="V113">
        <f>IFERROR(VLOOKUP(C113,CurrencyData!$BO$9:$BP$209,2,0),IF(TYPE(V112)=1,V112,0))</f>
        <v>0.27029999999999998</v>
      </c>
      <c r="W113">
        <f>IFERROR(VLOOKUP(C113,CurrencyData!$BR$9:$BS$261,2,0),IF(TYPE(W112)=1,W112,0))</f>
        <v>0.15010000000000001</v>
      </c>
      <c r="X113">
        <f>IFERROR(VLOOKUP(C113,CurrencyData!$BU$9:$BV$261,2,0),IF(TYPE(X112)=1,X112,0))</f>
        <v>0.81479999999999997</v>
      </c>
      <c r="Y113">
        <f>IFERROR(VLOOKUP(C113,CurrencyData!$BX$9:$BY$261,2,0),IF(TYPE(Y112)=1,Y112,0))</f>
        <v>1.4693000000000001</v>
      </c>
    </row>
    <row r="114" spans="3:25">
      <c r="C114" s="2">
        <v>39964</v>
      </c>
      <c r="D114">
        <f>IFERROR(VLOOKUP(C114,CurrencyData!$A$9:$B$228,2,0),IF(TYPE(D113)=1,D113,0))</f>
        <v>0.14630000000000001</v>
      </c>
      <c r="E114">
        <f>IFERROR(VLOOKUP(C114,CurrencyData!$D$9:$E$261,2,0),IF(TYPE(E113)=1,E113,0))</f>
        <v>1.03E-2</v>
      </c>
      <c r="F114">
        <f>IFERROR(VLOOKUP(C114,CurrencyData!$G$9:$H$204,2,0),IF(TYPE(F113)=1,F113,0))</f>
        <v>3.1099999999999999E-2</v>
      </c>
      <c r="G114">
        <f>IFERROR(VLOOKUP(C114,CurrencyData!$J$9:$K$261,2,0),IF(TYPE(G113)=1,G113,0))</f>
        <v>0.26640000000000003</v>
      </c>
      <c r="H114">
        <f>IFERROR(VLOOKUP(C114,CurrencyData!$M$9:$N$228,2,0),IF(TYPE(H113)=1,H113,0))</f>
        <v>3.04E-2</v>
      </c>
      <c r="I114">
        <f>IFERROR(VLOOKUP(C114,CurrencyData!$P$9:$Q$228,2,0),IF(TYPE(I113)=1,I113,0))</f>
        <v>8.0000000000000004E-4</v>
      </c>
      <c r="J114">
        <f>IFERROR(VLOOKUP(C114,CurrencyData!$S$9:$T$204,2,0),IF(TYPE(J113)=1,J113,0))</f>
        <v>0.48020000000000002</v>
      </c>
      <c r="K114">
        <f>IFERROR(VLOOKUP(C114,CurrencyData!$V$9:$W$261,2,0),IF(TYPE(K113)=1,K113,0))</f>
        <v>0.129</v>
      </c>
      <c r="L114">
        <f>IFERROR(VLOOKUP(C114,CurrencyData!$Y$9:$Z$228,2,0),IF(TYPE(L113)=1,L113,0))</f>
        <v>2.0400000000000001E-2</v>
      </c>
      <c r="M114">
        <f>IFERROR(VLOOKUP(C114,CurrencyData!$AH$9:$AI$228,2,0),IF(TYPE(M113)=1,M113,0))</f>
        <v>2.86E-2</v>
      </c>
      <c r="N114">
        <f>IFERROR(VLOOKUP(C114,CurrencyData!$AN$9:$AO$261,2,0),IF(TYPE(N113)=1,N113,0))</f>
        <v>7.5399999999999995E-2</v>
      </c>
      <c r="O114">
        <f>IFERROR(VLOOKUP(C114,CurrencyData!$AQ$9:$AR$228,2,0),IF(TYPE(O113)=1,O113,0))</f>
        <v>1.35E-2</v>
      </c>
      <c r="P114">
        <f>IFERROR(VLOOKUP(C114,CurrencyData!$AT$9:$AU$209,2,0),IF(TYPE(P113)=1,P113,0))</f>
        <v>0.7722</v>
      </c>
      <c r="Q114">
        <f>IFERROR(VLOOKUP(C114,CurrencyData!$AW$9:$AX$261,2,0),IF(TYPE(Q113)=1,Q113,0))</f>
        <v>0.28260000000000002</v>
      </c>
      <c r="R114">
        <f>IFERROR(VLOOKUP(C114,CurrencyData!$AZ$9:$BA$204,2,0),IF(TYPE(R113)=1,R113,0))</f>
        <v>0.30759999999999998</v>
      </c>
      <c r="S114">
        <f>IFERROR(VLOOKUP(C114,CurrencyData!$BC$9:$BD$228,2,0),IF(TYPE(S113)=1,S113,0))</f>
        <v>0.64059999999999995</v>
      </c>
      <c r="T114">
        <f>IFERROR(VLOOKUP(C114,CurrencyData!$BI$9:$BJ$261,2,0),IF(TYPE(T113)=1,T113,0))</f>
        <v>0.183</v>
      </c>
      <c r="U114">
        <f>IFERROR(VLOOKUP(C114,CurrencyData!$BL$9:$BM$228,2,0),IF(TYPE(U113)=1,U113,0))</f>
        <v>0.24510000000000001</v>
      </c>
      <c r="V114">
        <f>IFERROR(VLOOKUP(C114,CurrencyData!$BO$9:$BP$209,2,0),IF(TYPE(V113)=1,V113,0))</f>
        <v>0.2681</v>
      </c>
      <c r="W114">
        <f>IFERROR(VLOOKUP(C114,CurrencyData!$BR$9:$BS$261,2,0),IF(TYPE(W113)=1,W113,0))</f>
        <v>0.155</v>
      </c>
      <c r="X114">
        <f>IFERROR(VLOOKUP(C114,CurrencyData!$BU$9:$BV$261,2,0),IF(TYPE(X113)=1,X113,0))</f>
        <v>0.86699999999999999</v>
      </c>
      <c r="Y114">
        <f>IFERROR(VLOOKUP(C114,CurrencyData!$BX$9:$BY$261,2,0),IF(TYPE(Y113)=1,Y113,0))</f>
        <v>1.5389999999999999</v>
      </c>
    </row>
    <row r="115" spans="3:25">
      <c r="C115" s="2">
        <v>39994</v>
      </c>
      <c r="D115">
        <f>IFERROR(VLOOKUP(C115,CurrencyData!$A$9:$B$228,2,0),IF(TYPE(D114)=1,D114,0))</f>
        <v>0.14610000000000001</v>
      </c>
      <c r="E115">
        <f>IFERROR(VLOOKUP(C115,CurrencyData!$D$9:$E$261,2,0),IF(TYPE(E114)=1,E114,0))</f>
        <v>1.03E-2</v>
      </c>
      <c r="F115">
        <f>IFERROR(VLOOKUP(C115,CurrencyData!$G$9:$H$204,2,0),IF(TYPE(F114)=1,F114,0))</f>
        <v>3.2099999999999997E-2</v>
      </c>
      <c r="G115">
        <f>IFERROR(VLOOKUP(C115,CurrencyData!$J$9:$K$261,2,0),IF(TYPE(G114)=1,G114,0))</f>
        <v>0.26640000000000003</v>
      </c>
      <c r="H115">
        <f>IFERROR(VLOOKUP(C115,CurrencyData!$M$9:$N$228,2,0),IF(TYPE(H114)=1,H114,0))</f>
        <v>3.0499999999999999E-2</v>
      </c>
      <c r="I115">
        <f>IFERROR(VLOOKUP(C115,CurrencyData!$P$9:$Q$228,2,0),IF(TYPE(I114)=1,I114,0))</f>
        <v>8.0000000000000004E-4</v>
      </c>
      <c r="J115">
        <f>IFERROR(VLOOKUP(C115,CurrencyData!$S$9:$T$204,2,0),IF(TYPE(J114)=1,J114,0))</f>
        <v>0.50849999999999995</v>
      </c>
      <c r="K115">
        <f>IFERROR(VLOOKUP(C115,CurrencyData!$V$9:$W$261,2,0),IF(TYPE(K114)=1,K114,0))</f>
        <v>0.129</v>
      </c>
      <c r="L115">
        <f>IFERROR(VLOOKUP(C115,CurrencyData!$Y$9:$Z$228,2,0),IF(TYPE(L114)=1,L114,0))</f>
        <v>2.07E-2</v>
      </c>
      <c r="M115">
        <f>IFERROR(VLOOKUP(C115,CurrencyData!$AH$9:$AI$228,2,0),IF(TYPE(M114)=1,M114,0))</f>
        <v>2.9100000000000001E-2</v>
      </c>
      <c r="N115">
        <f>IFERROR(VLOOKUP(C115,CurrencyData!$AN$9:$AO$261,2,0),IF(TYPE(N114)=1,N114,0))</f>
        <v>7.4899999999999994E-2</v>
      </c>
      <c r="O115">
        <f>IFERROR(VLOOKUP(C115,CurrencyData!$AQ$9:$AR$228,2,0),IF(TYPE(O114)=1,O114,0))</f>
        <v>1.34E-2</v>
      </c>
      <c r="P115">
        <f>IFERROR(VLOOKUP(C115,CurrencyData!$AT$9:$AU$209,2,0),IF(TYPE(P114)=1,P114,0))</f>
        <v>0.78759999999999997</v>
      </c>
      <c r="Q115">
        <f>IFERROR(VLOOKUP(C115,CurrencyData!$AW$9:$AX$261,2,0),IF(TYPE(Q114)=1,Q114,0))</f>
        <v>0.2838</v>
      </c>
      <c r="R115">
        <f>IFERROR(VLOOKUP(C115,CurrencyData!$AZ$9:$BA$204,2,0),IF(TYPE(R114)=1,R114,0))</f>
        <v>0.31040000000000001</v>
      </c>
      <c r="S115">
        <f>IFERROR(VLOOKUP(C115,CurrencyData!$BC$9:$BD$228,2,0),IF(TYPE(S114)=1,S114,0))</f>
        <v>0.64580000000000004</v>
      </c>
      <c r="T115">
        <f>IFERROR(VLOOKUP(C115,CurrencyData!$BI$9:$BJ$261,2,0),IF(TYPE(T114)=1,T114,0))</f>
        <v>0.18820000000000001</v>
      </c>
      <c r="U115">
        <f>IFERROR(VLOOKUP(C115,CurrencyData!$BL$9:$BM$228,2,0),IF(TYPE(U114)=1,U114,0))</f>
        <v>0.253</v>
      </c>
      <c r="V115">
        <f>IFERROR(VLOOKUP(C115,CurrencyData!$BO$9:$BP$209,2,0),IF(TYPE(V114)=1,V114,0))</f>
        <v>0.26500000000000001</v>
      </c>
      <c r="W115">
        <f>IFERROR(VLOOKUP(C115,CurrencyData!$BR$9:$BS$261,2,0),IF(TYPE(W114)=1,W114,0))</f>
        <v>0.1565</v>
      </c>
      <c r="X115">
        <f>IFERROR(VLOOKUP(C115,CurrencyData!$BU$9:$BV$261,2,0),IF(TYPE(X114)=1,X114,0))</f>
        <v>0.88939999999999997</v>
      </c>
      <c r="Y115">
        <f>IFERROR(VLOOKUP(C115,CurrencyData!$BX$9:$BY$261,2,0),IF(TYPE(Y114)=1,Y114,0))</f>
        <v>1.6349</v>
      </c>
    </row>
    <row r="116" spans="3:25">
      <c r="C116" s="2">
        <v>40025</v>
      </c>
      <c r="D116">
        <f>IFERROR(VLOOKUP(C116,CurrencyData!$A$9:$B$228,2,0),IF(TYPE(D115)=1,D115,0))</f>
        <v>0.14610000000000001</v>
      </c>
      <c r="E116">
        <f>IFERROR(VLOOKUP(C116,CurrencyData!$D$9:$E$261,2,0),IF(TYPE(E115)=1,E115,0))</f>
        <v>1.06E-2</v>
      </c>
      <c r="F116">
        <f>IFERROR(VLOOKUP(C116,CurrencyData!$G$9:$H$204,2,0),IF(TYPE(F115)=1,F115,0))</f>
        <v>3.1600000000000003E-2</v>
      </c>
      <c r="G116">
        <f>IFERROR(VLOOKUP(C116,CurrencyData!$J$9:$K$261,2,0),IF(TYPE(G115)=1,G115,0))</f>
        <v>0.26640000000000003</v>
      </c>
      <c r="H116">
        <f>IFERROR(VLOOKUP(C116,CurrencyData!$M$9:$N$228,2,0),IF(TYPE(H115)=1,H115,0))</f>
        <v>3.04E-2</v>
      </c>
      <c r="I116">
        <f>IFERROR(VLOOKUP(C116,CurrencyData!$P$9:$Q$228,2,0),IF(TYPE(I115)=1,I115,0))</f>
        <v>8.0000000000000004E-4</v>
      </c>
      <c r="J116">
        <f>IFERROR(VLOOKUP(C116,CurrencyData!$S$9:$T$204,2,0),IF(TYPE(J115)=1,J115,0))</f>
        <v>0.5141</v>
      </c>
      <c r="K116">
        <f>IFERROR(VLOOKUP(C116,CurrencyData!$V$9:$W$261,2,0),IF(TYPE(K115)=1,K115,0))</f>
        <v>0.129</v>
      </c>
      <c r="L116">
        <f>IFERROR(VLOOKUP(C116,CurrencyData!$Y$9:$Z$228,2,0),IF(TYPE(L115)=1,L115,0))</f>
        <v>2.0500000000000001E-2</v>
      </c>
      <c r="M116">
        <f>IFERROR(VLOOKUP(C116,CurrencyData!$AH$9:$AI$228,2,0),IF(TYPE(M115)=1,M115,0))</f>
        <v>2.92E-2</v>
      </c>
      <c r="N116">
        <f>IFERROR(VLOOKUP(C116,CurrencyData!$AN$9:$AO$261,2,0),IF(TYPE(N115)=1,N115,0))</f>
        <v>7.4800000000000005E-2</v>
      </c>
      <c r="O116">
        <f>IFERROR(VLOOKUP(C116,CurrencyData!$AQ$9:$AR$228,2,0),IF(TYPE(O115)=1,O115,0))</f>
        <v>1.34E-2</v>
      </c>
      <c r="P116">
        <f>IFERROR(VLOOKUP(C116,CurrencyData!$AT$9:$AU$209,2,0),IF(TYPE(P115)=1,P115,0))</f>
        <v>0.79279999999999995</v>
      </c>
      <c r="Q116">
        <f>IFERROR(VLOOKUP(C116,CurrencyData!$AW$9:$AX$261,2,0),IF(TYPE(Q115)=1,Q115,0))</f>
        <v>0.28120000000000001</v>
      </c>
      <c r="R116">
        <f>IFERROR(VLOOKUP(C116,CurrencyData!$AZ$9:$BA$204,2,0),IF(TYPE(R115)=1,R115,0))</f>
        <v>0.32590000000000002</v>
      </c>
      <c r="S116">
        <f>IFERROR(VLOOKUP(C116,CurrencyData!$BC$9:$BD$228,2,0),IF(TYPE(S115)=1,S115,0))</f>
        <v>0.6552</v>
      </c>
      <c r="T116">
        <f>IFERROR(VLOOKUP(C116,CurrencyData!$BI$9:$BJ$261,2,0),IF(TYPE(T115)=1,T115,0))</f>
        <v>0.189</v>
      </c>
      <c r="U116">
        <f>IFERROR(VLOOKUP(C116,CurrencyData!$BL$9:$BM$228,2,0),IF(TYPE(U115)=1,U115,0))</f>
        <v>0.25629999999999997</v>
      </c>
      <c r="V116">
        <f>IFERROR(VLOOKUP(C116,CurrencyData!$BO$9:$BP$209,2,0),IF(TYPE(V115)=1,V115,0))</f>
        <v>0.2621</v>
      </c>
      <c r="W116">
        <f>IFERROR(VLOOKUP(C116,CurrencyData!$BR$9:$BS$261,2,0),IF(TYPE(W115)=1,W115,0))</f>
        <v>0.15659999999999999</v>
      </c>
      <c r="X116">
        <f>IFERROR(VLOOKUP(C116,CurrencyData!$BU$9:$BV$261,2,0),IF(TYPE(X115)=1,X115,0))</f>
        <v>0.88619999999999999</v>
      </c>
      <c r="Y116">
        <f>IFERROR(VLOOKUP(C116,CurrencyData!$BX$9:$BY$261,2,0),IF(TYPE(Y115)=1,Y115,0))</f>
        <v>1.6355999999999999</v>
      </c>
    </row>
    <row r="117" spans="3:25">
      <c r="C117" s="2">
        <v>40056</v>
      </c>
      <c r="D117">
        <f>IFERROR(VLOOKUP(C117,CurrencyData!$A$9:$B$228,2,0),IF(TYPE(D116)=1,D116,0))</f>
        <v>0.1462</v>
      </c>
      <c r="E117">
        <f>IFERROR(VLOOKUP(C117,CurrencyData!$D$9:$E$261,2,0),IF(TYPE(E116)=1,E116,0))</f>
        <v>1.0500000000000001E-2</v>
      </c>
      <c r="F117">
        <f>IFERROR(VLOOKUP(C117,CurrencyData!$G$9:$H$204,2,0),IF(TYPE(F116)=1,F116,0))</f>
        <v>3.15E-2</v>
      </c>
      <c r="G117">
        <f>IFERROR(VLOOKUP(C117,CurrencyData!$J$9:$K$261,2,0),IF(TYPE(G116)=1,G116,0))</f>
        <v>0.26629999999999998</v>
      </c>
      <c r="H117">
        <f>IFERROR(VLOOKUP(C117,CurrencyData!$M$9:$N$228,2,0),IF(TYPE(H116)=1,H116,0))</f>
        <v>3.04E-2</v>
      </c>
      <c r="I117">
        <f>IFERROR(VLOOKUP(C117,CurrencyData!$P$9:$Q$228,2,0),IF(TYPE(I116)=1,I116,0))</f>
        <v>8.0000000000000004E-4</v>
      </c>
      <c r="J117">
        <f>IFERROR(VLOOKUP(C117,CurrencyData!$S$9:$T$204,2,0),IF(TYPE(J116)=1,J116,0))</f>
        <v>0.53920000000000001</v>
      </c>
      <c r="K117">
        <f>IFERROR(VLOOKUP(C117,CurrencyData!$V$9:$W$261,2,0),IF(TYPE(K116)=1,K116,0))</f>
        <v>0.129</v>
      </c>
      <c r="L117">
        <f>IFERROR(VLOOKUP(C117,CurrencyData!$Y$9:$Z$228,2,0),IF(TYPE(L116)=1,L116,0))</f>
        <v>2.06E-2</v>
      </c>
      <c r="M117">
        <f>IFERROR(VLOOKUP(C117,CurrencyData!$AH$9:$AI$228,2,0),IF(TYPE(M116)=1,M116,0))</f>
        <v>2.92E-2</v>
      </c>
      <c r="N117">
        <f>IFERROR(VLOOKUP(C117,CurrencyData!$AN$9:$AO$261,2,0),IF(TYPE(N116)=1,N116,0))</f>
        <v>7.6799999999999993E-2</v>
      </c>
      <c r="O117">
        <f>IFERROR(VLOOKUP(C117,CurrencyData!$AQ$9:$AR$228,2,0),IF(TYPE(O116)=1,O116,0))</f>
        <v>1.34E-2</v>
      </c>
      <c r="P117">
        <f>IFERROR(VLOOKUP(C117,CurrencyData!$AT$9:$AU$209,2,0),IF(TYPE(P116)=1,P116,0))</f>
        <v>0.79530000000000001</v>
      </c>
      <c r="Q117">
        <f>IFERROR(VLOOKUP(C117,CurrencyData!$AW$9:$AX$261,2,0),IF(TYPE(Q116)=1,Q116,0))</f>
        <v>0.28349999999999997</v>
      </c>
      <c r="R117">
        <f>IFERROR(VLOOKUP(C117,CurrencyData!$AZ$9:$BA$204,2,0),IF(TYPE(R116)=1,R116,0))</f>
        <v>0.3448</v>
      </c>
      <c r="S117">
        <f>IFERROR(VLOOKUP(C117,CurrencyData!$BC$9:$BD$228,2,0),IF(TYPE(S116)=1,S116,0))</f>
        <v>0.66930000000000001</v>
      </c>
      <c r="T117">
        <f>IFERROR(VLOOKUP(C117,CurrencyData!$BI$9:$BJ$261,2,0),IF(TYPE(T116)=1,T116,0))</f>
        <v>0.1915</v>
      </c>
      <c r="U117">
        <f>IFERROR(VLOOKUP(C117,CurrencyData!$BL$9:$BM$228,2,0),IF(TYPE(U116)=1,U116,0))</f>
        <v>0.26090000000000002</v>
      </c>
      <c r="V117">
        <f>IFERROR(VLOOKUP(C117,CurrencyData!$BO$9:$BP$209,2,0),IF(TYPE(V116)=1,V116,0))</f>
        <v>0.25950000000000001</v>
      </c>
      <c r="W117">
        <f>IFERROR(VLOOKUP(C117,CurrencyData!$BR$9:$BS$261,2,0),IF(TYPE(W116)=1,W116,0))</f>
        <v>0.16439999999999999</v>
      </c>
      <c r="X117">
        <f>IFERROR(VLOOKUP(C117,CurrencyData!$BU$9:$BV$261,2,0),IF(TYPE(X116)=1,X116,0))</f>
        <v>0.92010000000000003</v>
      </c>
      <c r="Y117">
        <f>IFERROR(VLOOKUP(C117,CurrencyData!$BX$9:$BY$261,2,0),IF(TYPE(Y116)=1,Y116,0))</f>
        <v>1.6548</v>
      </c>
    </row>
    <row r="118" spans="3:25">
      <c r="C118" s="2">
        <v>40086</v>
      </c>
      <c r="D118">
        <f>IFERROR(VLOOKUP(C118,CurrencyData!$A$9:$B$228,2,0),IF(TYPE(D117)=1,D117,0))</f>
        <v>0.1462</v>
      </c>
      <c r="E118">
        <f>IFERROR(VLOOKUP(C118,CurrencyData!$D$9:$E$261,2,0),IF(TYPE(E117)=1,E117,0))</f>
        <v>1.09E-2</v>
      </c>
      <c r="F118">
        <f>IFERROR(VLOOKUP(C118,CurrencyData!$G$9:$H$204,2,0),IF(TYPE(F117)=1,F117,0))</f>
        <v>3.2399999999999998E-2</v>
      </c>
      <c r="G118">
        <f>IFERROR(VLOOKUP(C118,CurrencyData!$J$9:$K$261,2,0),IF(TYPE(G117)=1,G117,0))</f>
        <v>0.26640000000000003</v>
      </c>
      <c r="H118">
        <f>IFERROR(VLOOKUP(C118,CurrencyData!$M$9:$N$228,2,0),IF(TYPE(H117)=1,H117,0))</f>
        <v>3.0700000000000002E-2</v>
      </c>
      <c r="I118">
        <f>IFERROR(VLOOKUP(C118,CurrencyData!$P$9:$Q$228,2,0),IF(TYPE(I117)=1,I117,0))</f>
        <v>8.0000000000000004E-4</v>
      </c>
      <c r="J118">
        <f>IFERROR(VLOOKUP(C118,CurrencyData!$S$9:$T$204,2,0),IF(TYPE(J117)=1,J117,0))</f>
        <v>0.54669999999999996</v>
      </c>
      <c r="K118">
        <f>IFERROR(VLOOKUP(C118,CurrencyData!$V$9:$W$261,2,0),IF(TYPE(K117)=1,K117,0))</f>
        <v>0.129</v>
      </c>
      <c r="L118">
        <f>IFERROR(VLOOKUP(C118,CurrencyData!$Y$9:$Z$228,2,0),IF(TYPE(L117)=1,L117,0))</f>
        <v>2.0500000000000001E-2</v>
      </c>
      <c r="M118">
        <f>IFERROR(VLOOKUP(C118,CurrencyData!$AH$9:$AI$228,2,0),IF(TYPE(M117)=1,M117,0))</f>
        <v>2.93E-2</v>
      </c>
      <c r="N118">
        <f>IFERROR(VLOOKUP(C118,CurrencyData!$AN$9:$AO$261,2,0),IF(TYPE(N117)=1,N117,0))</f>
        <v>7.46E-2</v>
      </c>
      <c r="O118">
        <f>IFERROR(VLOOKUP(C118,CurrencyData!$AQ$9:$AR$228,2,0),IF(TYPE(O117)=1,O117,0))</f>
        <v>1.35E-2</v>
      </c>
      <c r="P118">
        <f>IFERROR(VLOOKUP(C118,CurrencyData!$AT$9:$AU$209,2,0),IF(TYPE(P117)=1,P117,0))</f>
        <v>0.80459999999999998</v>
      </c>
      <c r="Q118">
        <f>IFERROR(VLOOKUP(C118,CurrencyData!$AW$9:$AX$261,2,0),IF(TYPE(Q117)=1,Q117,0))</f>
        <v>0.28510000000000002</v>
      </c>
      <c r="R118">
        <f>IFERROR(VLOOKUP(C118,CurrencyData!$AZ$9:$BA$204,2,0),IF(TYPE(R117)=1,R117,0))</f>
        <v>0.34989999999999999</v>
      </c>
      <c r="S118">
        <f>IFERROR(VLOOKUP(C118,CurrencyData!$BC$9:$BD$228,2,0),IF(TYPE(S117)=1,S117,0))</f>
        <v>0.67010000000000003</v>
      </c>
      <c r="T118">
        <f>IFERROR(VLOOKUP(C118,CurrencyData!$BI$9:$BJ$261,2,0),IF(TYPE(T117)=1,T117,0))</f>
        <v>0.19550000000000001</v>
      </c>
      <c r="U118">
        <f>IFERROR(VLOOKUP(C118,CurrencyData!$BL$9:$BM$228,2,0),IF(TYPE(U117)=1,U117,0))</f>
        <v>0.26529999999999998</v>
      </c>
      <c r="V118">
        <f>IFERROR(VLOOKUP(C118,CurrencyData!$BO$9:$BP$209,2,0),IF(TYPE(V117)=1,V117,0))</f>
        <v>0.25950000000000001</v>
      </c>
      <c r="W118">
        <f>IFERROR(VLOOKUP(C118,CurrencyData!$BR$9:$BS$261,2,0),IF(TYPE(W117)=1,W117,0))</f>
        <v>0.16880000000000001</v>
      </c>
      <c r="X118">
        <f>IFERROR(VLOOKUP(C118,CurrencyData!$BU$9:$BV$261,2,0),IF(TYPE(X117)=1,X117,0))</f>
        <v>0.92359999999999998</v>
      </c>
      <c r="Y118">
        <f>IFERROR(VLOOKUP(C118,CurrencyData!$BX$9:$BY$261,2,0),IF(TYPE(Y117)=1,Y117,0))</f>
        <v>1.6327</v>
      </c>
    </row>
    <row r="119" spans="3:25">
      <c r="C119" s="2">
        <v>40117</v>
      </c>
      <c r="D119">
        <f>IFERROR(VLOOKUP(C119,CurrencyData!$A$9:$B$228,2,0),IF(TYPE(D118)=1,D118,0))</f>
        <v>0.14630000000000001</v>
      </c>
      <c r="E119">
        <f>IFERROR(VLOOKUP(C119,CurrencyData!$D$9:$E$261,2,0),IF(TYPE(E118)=1,E118,0))</f>
        <v>1.11E-2</v>
      </c>
      <c r="F119">
        <f>IFERROR(VLOOKUP(C119,CurrencyData!$G$9:$H$204,2,0),IF(TYPE(F118)=1,F118,0))</f>
        <v>3.39E-2</v>
      </c>
      <c r="G119">
        <f>IFERROR(VLOOKUP(C119,CurrencyData!$J$9:$K$261,2,0),IF(TYPE(G118)=1,G118,0))</f>
        <v>0.26640000000000003</v>
      </c>
      <c r="H119">
        <f>IFERROR(VLOOKUP(C119,CurrencyData!$M$9:$N$228,2,0),IF(TYPE(H118)=1,H118,0))</f>
        <v>3.09E-2</v>
      </c>
      <c r="I119">
        <f>IFERROR(VLOOKUP(C119,CurrencyData!$P$9:$Q$228,2,0),IF(TYPE(I118)=1,I118,0))</f>
        <v>8.0000000000000004E-4</v>
      </c>
      <c r="J119">
        <f>IFERROR(VLOOKUP(C119,CurrencyData!$S$9:$T$204,2,0),IF(TYPE(J118)=1,J118,0))</f>
        <v>0.57179999999999997</v>
      </c>
      <c r="K119">
        <f>IFERROR(VLOOKUP(C119,CurrencyData!$V$9:$W$261,2,0),IF(TYPE(K118)=1,K118,0))</f>
        <v>0.129</v>
      </c>
      <c r="L119">
        <f>IFERROR(VLOOKUP(C119,CurrencyData!$Y$9:$Z$228,2,0),IF(TYPE(L118)=1,L118,0))</f>
        <v>2.1299999999999999E-2</v>
      </c>
      <c r="M119">
        <f>IFERROR(VLOOKUP(C119,CurrencyData!$AH$9:$AI$228,2,0),IF(TYPE(M118)=1,M118,0))</f>
        <v>2.98E-2</v>
      </c>
      <c r="N119">
        <f>IFERROR(VLOOKUP(C119,CurrencyData!$AN$9:$AO$261,2,0),IF(TYPE(N118)=1,N118,0))</f>
        <v>7.5399999999999995E-2</v>
      </c>
      <c r="O119">
        <f>IFERROR(VLOOKUP(C119,CurrencyData!$AQ$9:$AR$228,2,0),IF(TYPE(O118)=1,O118,0))</f>
        <v>1.3599999999999999E-2</v>
      </c>
      <c r="P119">
        <f>IFERROR(VLOOKUP(C119,CurrencyData!$AT$9:$AU$209,2,0),IF(TYPE(P118)=1,P118,0))</f>
        <v>0.81030000000000002</v>
      </c>
      <c r="Q119">
        <f>IFERROR(VLOOKUP(C119,CurrencyData!$AW$9:$AX$261,2,0),IF(TYPE(Q118)=1,Q118,0))</f>
        <v>0.29270000000000002</v>
      </c>
      <c r="R119">
        <f>IFERROR(VLOOKUP(C119,CurrencyData!$AZ$9:$BA$204,2,0),IF(TYPE(R118)=1,R118,0))</f>
        <v>0.35070000000000001</v>
      </c>
      <c r="S119">
        <f>IFERROR(VLOOKUP(C119,CurrencyData!$BC$9:$BD$228,2,0),IF(TYPE(S118)=1,S118,0))</f>
        <v>0.67849999999999999</v>
      </c>
      <c r="T119">
        <f>IFERROR(VLOOKUP(C119,CurrencyData!$BI$9:$BJ$261,2,0),IF(TYPE(T118)=1,T118,0))</f>
        <v>0.19889999999999999</v>
      </c>
      <c r="U119">
        <f>IFERROR(VLOOKUP(C119,CurrencyData!$BL$9:$BM$228,2,0),IF(TYPE(U118)=1,U118,0))</f>
        <v>0.26800000000000002</v>
      </c>
      <c r="V119">
        <f>IFERROR(VLOOKUP(C119,CurrencyData!$BO$9:$BP$209,2,0),IF(TYPE(V118)=1,V118,0))</f>
        <v>0.26069999999999999</v>
      </c>
      <c r="W119">
        <f>IFERROR(VLOOKUP(C119,CurrencyData!$BR$9:$BS$261,2,0),IF(TYPE(W118)=1,W118,0))</f>
        <v>0.17680000000000001</v>
      </c>
      <c r="X119">
        <f>IFERROR(VLOOKUP(C119,CurrencyData!$BU$9:$BV$261,2,0),IF(TYPE(X118)=1,X118,0))</f>
        <v>0.94840000000000002</v>
      </c>
      <c r="Y119">
        <f>IFERROR(VLOOKUP(C119,CurrencyData!$BX$9:$BY$261,2,0),IF(TYPE(Y118)=1,Y118,0))</f>
        <v>1.6158999999999999</v>
      </c>
    </row>
    <row r="120" spans="3:25">
      <c r="C120" s="2">
        <v>40147</v>
      </c>
      <c r="D120">
        <f>IFERROR(VLOOKUP(C120,CurrencyData!$A$9:$B$228,2,0),IF(TYPE(D119)=1,D119,0))</f>
        <v>0.14630000000000001</v>
      </c>
      <c r="E120">
        <f>IFERROR(VLOOKUP(C120,CurrencyData!$D$9:$E$261,2,0),IF(TYPE(E119)=1,E119,0))</f>
        <v>1.12E-2</v>
      </c>
      <c r="F120">
        <f>IFERROR(VLOOKUP(C120,CurrencyData!$G$9:$H$204,2,0),IF(TYPE(F119)=1,F119,0))</f>
        <v>3.4500000000000003E-2</v>
      </c>
      <c r="G120">
        <f>IFERROR(VLOOKUP(C120,CurrencyData!$J$9:$K$261,2,0),IF(TYPE(G119)=1,G119,0))</f>
        <v>0.26640000000000003</v>
      </c>
      <c r="H120">
        <f>IFERROR(VLOOKUP(C120,CurrencyData!$M$9:$N$228,2,0),IF(TYPE(H119)=1,H119,0))</f>
        <v>3.09E-2</v>
      </c>
      <c r="I120">
        <f>IFERROR(VLOOKUP(C120,CurrencyData!$P$9:$Q$228,2,0),IF(TYPE(I119)=1,I119,0))</f>
        <v>8.9999999999999998E-4</v>
      </c>
      <c r="J120">
        <f>IFERROR(VLOOKUP(C120,CurrencyData!$S$9:$T$204,2,0),IF(TYPE(J119)=1,J119,0))</f>
        <v>0.57699999999999996</v>
      </c>
      <c r="K120">
        <f>IFERROR(VLOOKUP(C120,CurrencyData!$V$9:$W$261,2,0),IF(TYPE(K119)=1,K119,0))</f>
        <v>0.129</v>
      </c>
      <c r="L120">
        <f>IFERROR(VLOOKUP(C120,CurrencyData!$Y$9:$Z$228,2,0),IF(TYPE(L119)=1,L119,0))</f>
        <v>2.1399999999999999E-2</v>
      </c>
      <c r="M120">
        <f>IFERROR(VLOOKUP(C120,CurrencyData!$AH$9:$AI$228,2,0),IF(TYPE(M119)=1,M119,0))</f>
        <v>2.9899999999999999E-2</v>
      </c>
      <c r="N120">
        <f>IFERROR(VLOOKUP(C120,CurrencyData!$AN$9:$AO$261,2,0),IF(TYPE(N119)=1,N119,0))</f>
        <v>7.6100000000000001E-2</v>
      </c>
      <c r="O120">
        <f>IFERROR(VLOOKUP(C120,CurrencyData!$AQ$9:$AR$228,2,0),IF(TYPE(O119)=1,O119,0))</f>
        <v>1.3599999999999999E-2</v>
      </c>
      <c r="P120">
        <f>IFERROR(VLOOKUP(C120,CurrencyData!$AT$9:$AU$209,2,0),IF(TYPE(P119)=1,P119,0))</f>
        <v>0.81579999999999997</v>
      </c>
      <c r="Q120">
        <f>IFERROR(VLOOKUP(C120,CurrencyData!$AW$9:$AX$261,2,0),IF(TYPE(Q119)=1,Q119,0))</f>
        <v>0.29459999999999997</v>
      </c>
      <c r="R120">
        <f>IFERROR(VLOOKUP(C120,CurrencyData!$AZ$9:$BA$204,2,0),IF(TYPE(R119)=1,R119,0))</f>
        <v>0.35699999999999998</v>
      </c>
      <c r="S120">
        <f>IFERROR(VLOOKUP(C120,CurrencyData!$BC$9:$BD$228,2,0),IF(TYPE(S119)=1,S119,0))</f>
        <v>0.66910000000000003</v>
      </c>
      <c r="T120">
        <f>IFERROR(VLOOKUP(C120,CurrencyData!$BI$9:$BJ$261,2,0),IF(TYPE(T119)=1,T119,0))</f>
        <v>0.20019999999999999</v>
      </c>
      <c r="U120">
        <f>IFERROR(VLOOKUP(C120,CurrencyData!$BL$9:$BM$228,2,0),IF(TYPE(U119)=1,U119,0))</f>
        <v>0.26440000000000002</v>
      </c>
      <c r="V120">
        <f>IFERROR(VLOOKUP(C120,CurrencyData!$BO$9:$BP$209,2,0),IF(TYPE(V119)=1,V119,0))</f>
        <v>0.2616</v>
      </c>
      <c r="W120">
        <f>IFERROR(VLOOKUP(C120,CurrencyData!$BR$9:$BS$261,2,0),IF(TYPE(W119)=1,W119,0))</f>
        <v>0.17680000000000001</v>
      </c>
      <c r="X120">
        <f>IFERROR(VLOOKUP(C120,CurrencyData!$BU$9:$BV$261,2,0),IF(TYPE(X119)=1,X119,0))</f>
        <v>0.94089999999999996</v>
      </c>
      <c r="Y120">
        <f>IFERROR(VLOOKUP(C120,CurrencyData!$BX$9:$BY$261,2,0),IF(TYPE(Y119)=1,Y119,0))</f>
        <v>1.6585000000000001</v>
      </c>
    </row>
    <row r="121" spans="3:25">
      <c r="C121" s="2">
        <v>40178</v>
      </c>
      <c r="D121">
        <f>IFERROR(VLOOKUP(C121,CurrencyData!$A$9:$B$228,2,0),IF(TYPE(D120)=1,D120,0))</f>
        <v>0.14630000000000001</v>
      </c>
      <c r="E121">
        <f>IFERROR(VLOOKUP(C121,CurrencyData!$D$9:$E$261,2,0),IF(TYPE(E120)=1,E120,0))</f>
        <v>1.11E-2</v>
      </c>
      <c r="F121">
        <f>IFERROR(VLOOKUP(C121,CurrencyData!$G$9:$H$204,2,0),IF(TYPE(F120)=1,F120,0))</f>
        <v>3.3399999999999999E-2</v>
      </c>
      <c r="G121">
        <f>IFERROR(VLOOKUP(C121,CurrencyData!$J$9:$K$261,2,0),IF(TYPE(G120)=1,G120,0))</f>
        <v>0.26640000000000003</v>
      </c>
      <c r="H121">
        <f>IFERROR(VLOOKUP(C121,CurrencyData!$M$9:$N$228,2,0),IF(TYPE(H120)=1,H120,0))</f>
        <v>3.1E-2</v>
      </c>
      <c r="I121">
        <f>IFERROR(VLOOKUP(C121,CurrencyData!$P$9:$Q$228,2,0),IF(TYPE(I120)=1,I120,0))</f>
        <v>8.9999999999999998E-4</v>
      </c>
      <c r="J121">
        <f>IFERROR(VLOOKUP(C121,CurrencyData!$S$9:$T$204,2,0),IF(TYPE(J120)=1,J120,0))</f>
        <v>0.56840000000000002</v>
      </c>
      <c r="K121">
        <f>IFERROR(VLOOKUP(C121,CurrencyData!$V$9:$W$261,2,0),IF(TYPE(K120)=1,K120,0))</f>
        <v>0.129</v>
      </c>
      <c r="L121">
        <f>IFERROR(VLOOKUP(C121,CurrencyData!$Y$9:$Z$228,2,0),IF(TYPE(L120)=1,L120,0))</f>
        <v>2.1399999999999999E-2</v>
      </c>
      <c r="M121">
        <f>IFERROR(VLOOKUP(C121,CurrencyData!$AH$9:$AI$228,2,0),IF(TYPE(M120)=1,M120,0))</f>
        <v>2.9899999999999999E-2</v>
      </c>
      <c r="N121">
        <f>IFERROR(VLOOKUP(C121,CurrencyData!$AN$9:$AO$261,2,0),IF(TYPE(N120)=1,N120,0))</f>
        <v>7.7799999999999994E-2</v>
      </c>
      <c r="O121">
        <f>IFERROR(VLOOKUP(C121,CurrencyData!$AQ$9:$AR$228,2,0),IF(TYPE(O120)=1,O120,0))</f>
        <v>1.35E-2</v>
      </c>
      <c r="P121">
        <f>IFERROR(VLOOKUP(C121,CurrencyData!$AT$9:$AU$209,2,0),IF(TYPE(P120)=1,P120,0))</f>
        <v>0.80900000000000005</v>
      </c>
      <c r="Q121">
        <f>IFERROR(VLOOKUP(C121,CurrencyData!$AW$9:$AX$261,2,0),IF(TYPE(Q120)=1,Q120,0))</f>
        <v>0.29189999999999999</v>
      </c>
      <c r="R121">
        <f>IFERROR(VLOOKUP(C121,CurrencyData!$AZ$9:$BA$204,2,0),IF(TYPE(R120)=1,R120,0))</f>
        <v>0.35189999999999999</v>
      </c>
      <c r="S121">
        <f>IFERROR(VLOOKUP(C121,CurrencyData!$BC$9:$BD$228,2,0),IF(TYPE(S120)=1,S120,0))</f>
        <v>0.66180000000000005</v>
      </c>
      <c r="T121">
        <f>IFERROR(VLOOKUP(C121,CurrencyData!$BI$9:$BJ$261,2,0),IF(TYPE(T120)=1,T120,0))</f>
        <v>0.19620000000000001</v>
      </c>
      <c r="U121">
        <f>IFERROR(VLOOKUP(C121,CurrencyData!$BL$9:$BM$228,2,0),IF(TYPE(U120)=1,U120,0))</f>
        <v>0.26350000000000001</v>
      </c>
      <c r="V121">
        <f>IFERROR(VLOOKUP(C121,CurrencyData!$BO$9:$BP$209,2,0),IF(TYPE(V120)=1,V120,0))</f>
        <v>0.26179999999999998</v>
      </c>
      <c r="W121">
        <f>IFERROR(VLOOKUP(C121,CurrencyData!$BR$9:$BS$261,2,0),IF(TYPE(W120)=1,W120,0))</f>
        <v>0.17330000000000001</v>
      </c>
      <c r="X121">
        <f>IFERROR(VLOOKUP(C121,CurrencyData!$BU$9:$BV$261,2,0),IF(TYPE(X120)=1,X120,0))</f>
        <v>0.94679999999999997</v>
      </c>
      <c r="Y121">
        <f>IFERROR(VLOOKUP(C121,CurrencyData!$BX$9:$BY$261,2,0),IF(TYPE(Y120)=1,Y120,0))</f>
        <v>1.6234</v>
      </c>
    </row>
    <row r="122" spans="3:25">
      <c r="C122" s="2">
        <v>40209</v>
      </c>
      <c r="D122">
        <f>IFERROR(VLOOKUP(C122,CurrencyData!$A$9:$B$228,2,0),IF(TYPE(D121)=1,D121,0))</f>
        <v>0.14630000000000001</v>
      </c>
      <c r="E122">
        <f>IFERROR(VLOOKUP(C122,CurrencyData!$D$9:$E$261,2,0),IF(TYPE(E121)=1,E121,0))</f>
        <v>1.09E-2</v>
      </c>
      <c r="F122">
        <f>IFERROR(VLOOKUP(C122,CurrencyData!$G$9:$H$204,2,0),IF(TYPE(F121)=1,F121,0))</f>
        <v>3.3399999999999999E-2</v>
      </c>
      <c r="G122">
        <f>IFERROR(VLOOKUP(C122,CurrencyData!$J$9:$K$261,2,0),IF(TYPE(G121)=1,G121,0))</f>
        <v>0.26629999999999998</v>
      </c>
      <c r="H122">
        <f>IFERROR(VLOOKUP(C122,CurrencyData!$M$9:$N$228,2,0),IF(TYPE(H121)=1,H121,0))</f>
        <v>3.1300000000000001E-2</v>
      </c>
      <c r="I122">
        <f>IFERROR(VLOOKUP(C122,CurrencyData!$P$9:$Q$228,2,0),IF(TYPE(I121)=1,I121,0))</f>
        <v>8.9999999999999998E-4</v>
      </c>
      <c r="J122">
        <f>IFERROR(VLOOKUP(C122,CurrencyData!$S$9:$T$204,2,0),IF(TYPE(J121)=1,J121,0))</f>
        <v>0.56189999999999996</v>
      </c>
      <c r="K122">
        <f>IFERROR(VLOOKUP(C122,CurrencyData!$V$9:$W$261,2,0),IF(TYPE(K121)=1,K121,0))</f>
        <v>0.1288</v>
      </c>
      <c r="L122">
        <f>IFERROR(VLOOKUP(C122,CurrencyData!$Y$9:$Z$228,2,0),IF(TYPE(L121)=1,L121,0))</f>
        <v>2.1700000000000001E-2</v>
      </c>
      <c r="M122">
        <f>IFERROR(VLOOKUP(C122,CurrencyData!$AH$9:$AI$228,2,0),IF(TYPE(M121)=1,M121,0))</f>
        <v>0.03</v>
      </c>
      <c r="N122">
        <f>IFERROR(VLOOKUP(C122,CurrencyData!$AN$9:$AO$261,2,0),IF(TYPE(N121)=1,N121,0))</f>
        <v>7.7700000000000005E-2</v>
      </c>
      <c r="O122">
        <f>IFERROR(VLOOKUP(C122,CurrencyData!$AQ$9:$AR$228,2,0),IF(TYPE(O121)=1,O121,0))</f>
        <v>1.3599999999999999E-2</v>
      </c>
      <c r="P122">
        <f>IFERROR(VLOOKUP(C122,CurrencyData!$AT$9:$AU$209,2,0),IF(TYPE(P121)=1,P121,0))</f>
        <v>0.79749999999999999</v>
      </c>
      <c r="Q122">
        <f>IFERROR(VLOOKUP(C122,CurrencyData!$AW$9:$AX$261,2,0),IF(TYPE(Q121)=1,Q121,0))</f>
        <v>0.29459999999999997</v>
      </c>
      <c r="R122">
        <f>IFERROR(VLOOKUP(C122,CurrencyData!$AZ$9:$BA$204,2,0),IF(TYPE(R121)=1,R121,0))</f>
        <v>0.35010000000000002</v>
      </c>
      <c r="S122">
        <f>IFERROR(VLOOKUP(C122,CurrencyData!$BC$9:$BD$228,2,0),IF(TYPE(S121)=1,S121,0))</f>
        <v>0.6764</v>
      </c>
      <c r="T122">
        <f>IFERROR(VLOOKUP(C122,CurrencyData!$BI$9:$BJ$261,2,0),IF(TYPE(T121)=1,T121,0))</f>
        <v>0.1918</v>
      </c>
      <c r="U122">
        <f>IFERROR(VLOOKUP(C122,CurrencyData!$BL$9:$BM$228,2,0),IF(TYPE(U121)=1,U121,0))</f>
        <v>0.26850000000000002</v>
      </c>
      <c r="V122">
        <f>IFERROR(VLOOKUP(C122,CurrencyData!$BO$9:$BP$209,2,0),IF(TYPE(V121)=1,V121,0))</f>
        <v>0.26190000000000002</v>
      </c>
      <c r="W122">
        <f>IFERROR(VLOOKUP(C122,CurrencyData!$BR$9:$BS$261,2,0),IF(TYPE(W121)=1,W121,0))</f>
        <v>0.17399999999999999</v>
      </c>
      <c r="X122">
        <f>IFERROR(VLOOKUP(C122,CurrencyData!$BU$9:$BV$261,2,0),IF(TYPE(X121)=1,X121,0))</f>
        <v>0.95779999999999998</v>
      </c>
      <c r="Y122">
        <f>IFERROR(VLOOKUP(C122,CurrencyData!$BX$9:$BY$261,2,0),IF(TYPE(Y121)=1,Y121,0))</f>
        <v>1.6151</v>
      </c>
    </row>
    <row r="123" spans="3:25">
      <c r="C123" s="2">
        <v>40237</v>
      </c>
      <c r="D123">
        <f>IFERROR(VLOOKUP(C123,CurrencyData!$A$9:$B$228,2,0),IF(TYPE(D122)=1,D122,0))</f>
        <v>0.1462</v>
      </c>
      <c r="E123">
        <f>IFERROR(VLOOKUP(C123,CurrencyData!$D$9:$E$261,2,0),IF(TYPE(E122)=1,E122,0))</f>
        <v>1.11E-2</v>
      </c>
      <c r="F123">
        <f>IFERROR(VLOOKUP(C123,CurrencyData!$G$9:$H$204,2,0),IF(TYPE(F122)=1,F122,0))</f>
        <v>3.3099999999999997E-2</v>
      </c>
      <c r="G123">
        <f>IFERROR(VLOOKUP(C123,CurrencyData!$J$9:$K$261,2,0),IF(TYPE(G122)=1,G122,0))</f>
        <v>0.26629999999999998</v>
      </c>
      <c r="H123">
        <f>IFERROR(VLOOKUP(C123,CurrencyData!$M$9:$N$228,2,0),IF(TYPE(H122)=1,H122,0))</f>
        <v>3.1099999999999999E-2</v>
      </c>
      <c r="I123">
        <f>IFERROR(VLOOKUP(C123,CurrencyData!$P$9:$Q$228,2,0),IF(TYPE(I122)=1,I122,0))</f>
        <v>8.9999999999999998E-4</v>
      </c>
      <c r="J123">
        <f>IFERROR(VLOOKUP(C123,CurrencyData!$S$9:$T$204,2,0),IF(TYPE(J122)=1,J122,0))</f>
        <v>0.53979999999999995</v>
      </c>
      <c r="K123">
        <f>IFERROR(VLOOKUP(C123,CurrencyData!$V$9:$W$261,2,0),IF(TYPE(K122)=1,K122,0))</f>
        <v>0.12870000000000001</v>
      </c>
      <c r="L123">
        <f>IFERROR(VLOOKUP(C123,CurrencyData!$Y$9:$Z$228,2,0),IF(TYPE(L122)=1,L122,0))</f>
        <v>2.1499999999999998E-2</v>
      </c>
      <c r="M123">
        <f>IFERROR(VLOOKUP(C123,CurrencyData!$AH$9:$AI$228,2,0),IF(TYPE(M122)=1,M122,0))</f>
        <v>0.03</v>
      </c>
      <c r="N123">
        <f>IFERROR(VLOOKUP(C123,CurrencyData!$AN$9:$AO$261,2,0),IF(TYPE(N122)=1,N122,0))</f>
        <v>7.7200000000000005E-2</v>
      </c>
      <c r="O123">
        <f>IFERROR(VLOOKUP(C123,CurrencyData!$AQ$9:$AR$228,2,0),IF(TYPE(O122)=1,O122,0))</f>
        <v>1.34E-2</v>
      </c>
      <c r="P123">
        <f>IFERROR(VLOOKUP(C123,CurrencyData!$AT$9:$AU$209,2,0),IF(TYPE(P122)=1,P122,0))</f>
        <v>0.78410000000000002</v>
      </c>
      <c r="Q123">
        <f>IFERROR(VLOOKUP(C123,CurrencyData!$AW$9:$AX$261,2,0),IF(TYPE(Q122)=1,Q122,0))</f>
        <v>0.29189999999999999</v>
      </c>
      <c r="R123">
        <f>IFERROR(VLOOKUP(C123,CurrencyData!$AZ$9:$BA$204,2,0),IF(TYPE(R122)=1,R122,0))</f>
        <v>0.33950000000000002</v>
      </c>
      <c r="S123">
        <f>IFERROR(VLOOKUP(C123,CurrencyData!$BC$9:$BD$228,2,0),IF(TYPE(S122)=1,S122,0))</f>
        <v>0.65790000000000004</v>
      </c>
      <c r="T123">
        <f>IFERROR(VLOOKUP(C123,CurrencyData!$BI$9:$BJ$261,2,0),IF(TYPE(T122)=1,T122,0))</f>
        <v>0.1837</v>
      </c>
      <c r="U123">
        <f>IFERROR(VLOOKUP(C123,CurrencyData!$BL$9:$BM$228,2,0),IF(TYPE(U122)=1,U122,0))</f>
        <v>0.26650000000000001</v>
      </c>
      <c r="V123">
        <f>IFERROR(VLOOKUP(C123,CurrencyData!$BO$9:$BP$209,2,0),IF(TYPE(V122)=1,V122,0))</f>
        <v>0.25940000000000002</v>
      </c>
      <c r="W123">
        <f>IFERROR(VLOOKUP(C123,CurrencyData!$BR$9:$BS$261,2,0),IF(TYPE(W122)=1,W122,0))</f>
        <v>0.16869999999999999</v>
      </c>
      <c r="X123">
        <f>IFERROR(VLOOKUP(C123,CurrencyData!$BU$9:$BV$261,2,0),IF(TYPE(X122)=1,X122,0))</f>
        <v>0.9466</v>
      </c>
      <c r="Y123">
        <f>IFERROR(VLOOKUP(C123,CurrencyData!$BX$9:$BY$261,2,0),IF(TYPE(Y122)=1,Y122,0))</f>
        <v>1.5624</v>
      </c>
    </row>
    <row r="124" spans="3:25">
      <c r="C124" s="2">
        <v>40268</v>
      </c>
      <c r="D124">
        <f>IFERROR(VLOOKUP(C124,CurrencyData!$A$9:$B$228,2,0),IF(TYPE(D123)=1,D123,0))</f>
        <v>0.14630000000000001</v>
      </c>
      <c r="E124">
        <f>IFERROR(VLOOKUP(C124,CurrencyData!$D$9:$E$261,2,0),IF(TYPE(E123)=1,E123,0))</f>
        <v>1.0999999999999999E-2</v>
      </c>
      <c r="F124">
        <f>IFERROR(VLOOKUP(C124,CurrencyData!$G$9:$H$204,2,0),IF(TYPE(F123)=1,F123,0))</f>
        <v>3.3799999999999997E-2</v>
      </c>
      <c r="G124">
        <f>IFERROR(VLOOKUP(C124,CurrencyData!$J$9:$K$261,2,0),IF(TYPE(G123)=1,G123,0))</f>
        <v>0.26619999999999999</v>
      </c>
      <c r="H124">
        <f>IFERROR(VLOOKUP(C124,CurrencyData!$M$9:$N$228,2,0),IF(TYPE(H123)=1,H123,0))</f>
        <v>3.1399999999999997E-2</v>
      </c>
      <c r="I124">
        <f>IFERROR(VLOOKUP(C124,CurrencyData!$P$9:$Q$228,2,0),IF(TYPE(I123)=1,I123,0))</f>
        <v>8.9999999999999998E-4</v>
      </c>
      <c r="J124">
        <f>IFERROR(VLOOKUP(C124,CurrencyData!$S$9:$T$204,2,0),IF(TYPE(J123)=1,J123,0))</f>
        <v>0.55640000000000001</v>
      </c>
      <c r="K124">
        <f>IFERROR(VLOOKUP(C124,CurrencyData!$V$9:$W$261,2,0),IF(TYPE(K123)=1,K123,0))</f>
        <v>0.1288</v>
      </c>
      <c r="L124">
        <f>IFERROR(VLOOKUP(C124,CurrencyData!$Y$9:$Z$228,2,0),IF(TYPE(L123)=1,L123,0))</f>
        <v>2.1999999999999999E-2</v>
      </c>
      <c r="M124">
        <f>IFERROR(VLOOKUP(C124,CurrencyData!$AH$9:$AI$228,2,0),IF(TYPE(M123)=1,M123,0))</f>
        <v>3.0499999999999999E-2</v>
      </c>
      <c r="N124">
        <f>IFERROR(VLOOKUP(C124,CurrencyData!$AN$9:$AO$261,2,0),IF(TYPE(N123)=1,N123,0))</f>
        <v>7.9399999999999998E-2</v>
      </c>
      <c r="O124">
        <f>IFERROR(VLOOKUP(C124,CurrencyData!$AQ$9:$AR$228,2,0),IF(TYPE(O123)=1,O123,0))</f>
        <v>1.34E-2</v>
      </c>
      <c r="P124">
        <f>IFERROR(VLOOKUP(C124,CurrencyData!$AT$9:$AU$209,2,0),IF(TYPE(P123)=1,P123,0))</f>
        <v>0.77810000000000001</v>
      </c>
      <c r="Q124">
        <f>IFERROR(VLOOKUP(C124,CurrencyData!$AW$9:$AX$261,2,0),IF(TYPE(Q123)=1,Q123,0))</f>
        <v>0.29949999999999999</v>
      </c>
      <c r="R124">
        <f>IFERROR(VLOOKUP(C124,CurrencyData!$AZ$9:$BA$204,2,0),IF(TYPE(R123)=1,R123,0))</f>
        <v>0.3483</v>
      </c>
      <c r="S124">
        <f>IFERROR(VLOOKUP(C124,CurrencyData!$BC$9:$BD$228,2,0),IF(TYPE(S123)=1,S123,0))</f>
        <v>0.65049999999999997</v>
      </c>
      <c r="T124">
        <f>IFERROR(VLOOKUP(C124,CurrencyData!$BI$9:$BJ$261,2,0),IF(TYPE(T123)=1,T123,0))</f>
        <v>0.18240000000000001</v>
      </c>
      <c r="U124">
        <f>IFERROR(VLOOKUP(C124,CurrencyData!$BL$9:$BM$228,2,0),IF(TYPE(U123)=1,U123,0))</f>
        <v>0.26690000000000003</v>
      </c>
      <c r="V124">
        <f>IFERROR(VLOOKUP(C124,CurrencyData!$BO$9:$BP$209,2,0),IF(TYPE(V123)=1,V123,0))</f>
        <v>0.25840000000000002</v>
      </c>
      <c r="W124">
        <f>IFERROR(VLOOKUP(C124,CurrencyData!$BR$9:$BS$261,2,0),IF(TYPE(W123)=1,W123,0))</f>
        <v>0.16880000000000001</v>
      </c>
      <c r="X124">
        <f>IFERROR(VLOOKUP(C124,CurrencyData!$BU$9:$BV$261,2,0),IF(TYPE(X123)=1,X123,0))</f>
        <v>0.97570000000000001</v>
      </c>
      <c r="Y124">
        <f>IFERROR(VLOOKUP(C124,CurrencyData!$BX$9:$BY$261,2,0),IF(TYPE(Y123)=1,Y123,0))</f>
        <v>1.5055000000000001</v>
      </c>
    </row>
    <row r="125" spans="3:25">
      <c r="C125" s="2">
        <v>40298</v>
      </c>
      <c r="D125">
        <f>IFERROR(VLOOKUP(C125,CurrencyData!$A$9:$B$228,2,0),IF(TYPE(D124)=1,D124,0))</f>
        <v>0.1464</v>
      </c>
      <c r="E125">
        <f>IFERROR(VLOOKUP(C125,CurrencyData!$D$9:$E$261,2,0),IF(TYPE(E124)=1,E124,0))</f>
        <v>1.0699999999999999E-2</v>
      </c>
      <c r="F125">
        <f>IFERROR(VLOOKUP(C125,CurrencyData!$G$9:$H$204,2,0),IF(TYPE(F124)=1,F124,0))</f>
        <v>3.4200000000000001E-2</v>
      </c>
      <c r="G125">
        <f>IFERROR(VLOOKUP(C125,CurrencyData!$J$9:$K$261,2,0),IF(TYPE(G124)=1,G124,0))</f>
        <v>0.26619999999999999</v>
      </c>
      <c r="H125">
        <f>IFERROR(VLOOKUP(C125,CurrencyData!$M$9:$N$228,2,0),IF(TYPE(H124)=1,H124,0))</f>
        <v>3.1699999999999999E-2</v>
      </c>
      <c r="I125">
        <f>IFERROR(VLOOKUP(C125,CurrencyData!$P$9:$Q$228,2,0),IF(TYPE(I124)=1,I124,0))</f>
        <v>8.9999999999999998E-4</v>
      </c>
      <c r="J125">
        <f>IFERROR(VLOOKUP(C125,CurrencyData!$S$9:$T$204,2,0),IF(TYPE(J124)=1,J124,0))</f>
        <v>0.56620000000000004</v>
      </c>
      <c r="K125">
        <f>IFERROR(VLOOKUP(C125,CurrencyData!$V$9:$W$261,2,0),IF(TYPE(K124)=1,K124,0))</f>
        <v>0.1288</v>
      </c>
      <c r="L125">
        <f>IFERROR(VLOOKUP(C125,CurrencyData!$Y$9:$Z$228,2,0),IF(TYPE(L124)=1,L124,0))</f>
        <v>2.24E-2</v>
      </c>
      <c r="M125">
        <f>IFERROR(VLOOKUP(C125,CurrencyData!$AH$9:$AI$228,2,0),IF(TYPE(M124)=1,M124,0))</f>
        <v>3.0800000000000001E-2</v>
      </c>
      <c r="N125">
        <f>IFERROR(VLOOKUP(C125,CurrencyData!$AN$9:$AO$261,2,0),IF(TYPE(N124)=1,N124,0))</f>
        <v>8.1600000000000006E-2</v>
      </c>
      <c r="O125">
        <f>IFERROR(VLOOKUP(C125,CurrencyData!$AQ$9:$AR$228,2,0),IF(TYPE(O124)=1,O124,0))</f>
        <v>1.34E-2</v>
      </c>
      <c r="P125">
        <f>IFERROR(VLOOKUP(C125,CurrencyData!$AT$9:$AU$209,2,0),IF(TYPE(P124)=1,P124,0))</f>
        <v>0.7742</v>
      </c>
      <c r="Q125">
        <f>IFERROR(VLOOKUP(C125,CurrencyData!$AW$9:$AX$261,2,0),IF(TYPE(Q124)=1,Q124,0))</f>
        <v>0.3105</v>
      </c>
      <c r="R125">
        <f>IFERROR(VLOOKUP(C125,CurrencyData!$AZ$9:$BA$204,2,0),IF(TYPE(R124)=1,R124,0))</f>
        <v>0.3468</v>
      </c>
      <c r="S125">
        <f>IFERROR(VLOOKUP(C125,CurrencyData!$BC$9:$BD$228,2,0),IF(TYPE(S124)=1,S124,0))</f>
        <v>0.66900000000000004</v>
      </c>
      <c r="T125">
        <f>IFERROR(VLOOKUP(C125,CurrencyData!$BI$9:$BJ$261,2,0),IF(TYPE(T124)=1,T124,0))</f>
        <v>0.18049999999999999</v>
      </c>
      <c r="U125">
        <f>IFERROR(VLOOKUP(C125,CurrencyData!$BL$9:$BM$228,2,0),IF(TYPE(U124)=1,U124,0))</f>
        <v>0.26950000000000002</v>
      </c>
      <c r="V125">
        <f>IFERROR(VLOOKUP(C125,CurrencyData!$BO$9:$BP$209,2,0),IF(TYPE(V124)=1,V124,0))</f>
        <v>0.25729999999999997</v>
      </c>
      <c r="W125">
        <f>IFERROR(VLOOKUP(C125,CurrencyData!$BR$9:$BS$261,2,0),IF(TYPE(W124)=1,W124,0))</f>
        <v>0.16889999999999999</v>
      </c>
      <c r="X125">
        <f>IFERROR(VLOOKUP(C125,CurrencyData!$BU$9:$BV$261,2,0),IF(TYPE(X124)=1,X124,0))</f>
        <v>0.99429999999999996</v>
      </c>
      <c r="Y125">
        <f>IFERROR(VLOOKUP(C125,CurrencyData!$BX$9:$BY$261,2,0),IF(TYPE(Y124)=1,Y124,0))</f>
        <v>1.5322</v>
      </c>
    </row>
    <row r="126" spans="3:25">
      <c r="C126" s="2">
        <v>40329</v>
      </c>
      <c r="D126">
        <f>IFERROR(VLOOKUP(C126,CurrencyData!$A$9:$B$228,2,0),IF(TYPE(D125)=1,D125,0))</f>
        <v>0.14630000000000001</v>
      </c>
      <c r="E126">
        <f>IFERROR(VLOOKUP(C126,CurrencyData!$D$9:$E$261,2,0),IF(TYPE(E125)=1,E125,0))</f>
        <v>1.09E-2</v>
      </c>
      <c r="F126">
        <f>IFERROR(VLOOKUP(C126,CurrencyData!$G$9:$H$204,2,0),IF(TYPE(F125)=1,F125,0))</f>
        <v>3.2800000000000003E-2</v>
      </c>
      <c r="G126">
        <f>IFERROR(VLOOKUP(C126,CurrencyData!$J$9:$K$261,2,0),IF(TYPE(G125)=1,G125,0))</f>
        <v>0.26600000000000001</v>
      </c>
      <c r="H126">
        <f>IFERROR(VLOOKUP(C126,CurrencyData!$M$9:$N$228,2,0),IF(TYPE(H125)=1,H125,0))</f>
        <v>3.1399999999999997E-2</v>
      </c>
      <c r="I126">
        <f>IFERROR(VLOOKUP(C126,CurrencyData!$P$9:$Q$228,2,0),IF(TYPE(I125)=1,I125,0))</f>
        <v>8.9999999999999998E-4</v>
      </c>
      <c r="J126">
        <f>IFERROR(VLOOKUP(C126,CurrencyData!$S$9:$T$204,2,0),IF(TYPE(J125)=1,J125,0))</f>
        <v>0.55010000000000003</v>
      </c>
      <c r="K126">
        <f>IFERROR(VLOOKUP(C126,CurrencyData!$V$9:$W$261,2,0),IF(TYPE(K125)=1,K125,0))</f>
        <v>0.12839999999999999</v>
      </c>
      <c r="L126">
        <f>IFERROR(VLOOKUP(C126,CurrencyData!$Y$9:$Z$228,2,0),IF(TYPE(L125)=1,L125,0))</f>
        <v>2.18E-2</v>
      </c>
      <c r="M126">
        <f>IFERROR(VLOOKUP(C126,CurrencyData!$AH$9:$AI$228,2,0),IF(TYPE(M125)=1,M125,0))</f>
        <v>3.0599999999999999E-2</v>
      </c>
      <c r="N126">
        <f>IFERROR(VLOOKUP(C126,CurrencyData!$AN$9:$AO$261,2,0),IF(TYPE(N125)=1,N125,0))</f>
        <v>7.8600000000000003E-2</v>
      </c>
      <c r="O126">
        <f>IFERROR(VLOOKUP(C126,CurrencyData!$AQ$9:$AR$228,2,0),IF(TYPE(O125)=1,O125,0))</f>
        <v>1.32E-2</v>
      </c>
      <c r="P126">
        <f>IFERROR(VLOOKUP(C126,CurrencyData!$AT$9:$AU$209,2,0),IF(TYPE(P125)=1,P125,0))</f>
        <v>0.75190000000000001</v>
      </c>
      <c r="Q126">
        <f>IFERROR(VLOOKUP(C126,CurrencyData!$AW$9:$AX$261,2,0),IF(TYPE(Q125)=1,Q125,0))</f>
        <v>0.30640000000000001</v>
      </c>
      <c r="R126">
        <f>IFERROR(VLOOKUP(C126,CurrencyData!$AZ$9:$BA$204,2,0),IF(TYPE(R125)=1,R125,0))</f>
        <v>0.31130000000000002</v>
      </c>
      <c r="S126">
        <f>IFERROR(VLOOKUP(C126,CurrencyData!$BC$9:$BD$228,2,0),IF(TYPE(S125)=1,S125,0))</f>
        <v>0.64659999999999995</v>
      </c>
      <c r="T126">
        <f>IFERROR(VLOOKUP(C126,CurrencyData!$BI$9:$BJ$261,2,0),IF(TYPE(T125)=1,T125,0))</f>
        <v>0.1696</v>
      </c>
      <c r="U126">
        <f>IFERROR(VLOOKUP(C126,CurrencyData!$BL$9:$BM$228,2,0),IF(TYPE(U125)=1,U125,0))</f>
        <v>0.2641</v>
      </c>
      <c r="V126">
        <f>IFERROR(VLOOKUP(C126,CurrencyData!$BO$9:$BP$209,2,0),IF(TYPE(V125)=1,V125,0))</f>
        <v>0.25559999999999999</v>
      </c>
      <c r="W126">
        <f>IFERROR(VLOOKUP(C126,CurrencyData!$BR$9:$BS$261,2,0),IF(TYPE(W125)=1,W125,0))</f>
        <v>0.15970000000000001</v>
      </c>
      <c r="X126">
        <f>IFERROR(VLOOKUP(C126,CurrencyData!$BU$9:$BV$261,2,0),IF(TYPE(X125)=1,X125,0))</f>
        <v>0.9617</v>
      </c>
      <c r="Y126">
        <f>IFERROR(VLOOKUP(C126,CurrencyData!$BX$9:$BY$261,2,0),IF(TYPE(Y125)=1,Y125,0))</f>
        <v>1.4701</v>
      </c>
    </row>
    <row r="127" spans="3:25">
      <c r="C127" s="2">
        <v>40359</v>
      </c>
      <c r="D127">
        <f>IFERROR(VLOOKUP(C127,CurrencyData!$A$9:$B$228,2,0),IF(TYPE(D126)=1,D126,0))</f>
        <v>0.1464</v>
      </c>
      <c r="E127">
        <f>IFERROR(VLOOKUP(C127,CurrencyData!$D$9:$E$261,2,0),IF(TYPE(E126)=1,E126,0))</f>
        <v>1.0999999999999999E-2</v>
      </c>
      <c r="F127">
        <f>IFERROR(VLOOKUP(C127,CurrencyData!$G$9:$H$204,2,0),IF(TYPE(F126)=1,F126,0))</f>
        <v>3.1899999999999998E-2</v>
      </c>
      <c r="G127">
        <f>IFERROR(VLOOKUP(C127,CurrencyData!$J$9:$K$261,2,0),IF(TYPE(G126)=1,G126,0))</f>
        <v>0.26619999999999999</v>
      </c>
      <c r="H127">
        <f>IFERROR(VLOOKUP(C127,CurrencyData!$M$9:$N$228,2,0),IF(TYPE(H126)=1,H126,0))</f>
        <v>3.1E-2</v>
      </c>
      <c r="I127">
        <f>IFERROR(VLOOKUP(C127,CurrencyData!$P$9:$Q$228,2,0),IF(TYPE(I126)=1,I126,0))</f>
        <v>8.0000000000000004E-4</v>
      </c>
      <c r="J127">
        <f>IFERROR(VLOOKUP(C127,CurrencyData!$S$9:$T$204,2,0),IF(TYPE(J126)=1,J126,0))</f>
        <v>0.55100000000000005</v>
      </c>
      <c r="K127">
        <f>IFERROR(VLOOKUP(C127,CurrencyData!$V$9:$W$261,2,0),IF(TYPE(K126)=1,K126,0))</f>
        <v>0.12839999999999999</v>
      </c>
      <c r="L127">
        <f>IFERROR(VLOOKUP(C127,CurrencyData!$Y$9:$Z$228,2,0),IF(TYPE(L126)=1,L126,0))</f>
        <v>2.1399999999999999E-2</v>
      </c>
      <c r="M127">
        <f>IFERROR(VLOOKUP(C127,CurrencyData!$AH$9:$AI$228,2,0),IF(TYPE(M126)=1,M126,0))</f>
        <v>3.0599999999999999E-2</v>
      </c>
      <c r="N127">
        <f>IFERROR(VLOOKUP(C127,CurrencyData!$AN$9:$AO$261,2,0),IF(TYPE(N126)=1,N126,0))</f>
        <v>7.8600000000000003E-2</v>
      </c>
      <c r="O127">
        <f>IFERROR(VLOOKUP(C127,CurrencyData!$AQ$9:$AR$228,2,0),IF(TYPE(O126)=1,O126,0))</f>
        <v>1.2999999999999999E-2</v>
      </c>
      <c r="P127">
        <f>IFERROR(VLOOKUP(C127,CurrencyData!$AT$9:$AU$209,2,0),IF(TYPE(P126)=1,P126,0))</f>
        <v>0.74380000000000002</v>
      </c>
      <c r="Q127">
        <f>IFERROR(VLOOKUP(C127,CurrencyData!$AW$9:$AX$261,2,0),IF(TYPE(Q126)=1,Q126,0))</f>
        <v>0.30559999999999998</v>
      </c>
      <c r="R127">
        <f>IFERROR(VLOOKUP(C127,CurrencyData!$AZ$9:$BA$204,2,0),IF(TYPE(R126)=1,R126,0))</f>
        <v>0.29759999999999998</v>
      </c>
      <c r="S127">
        <f>IFERROR(VLOOKUP(C127,CurrencyData!$BC$9:$BD$228,2,0),IF(TYPE(S126)=1,S126,0))</f>
        <v>0.63329999999999997</v>
      </c>
      <c r="T127">
        <f>IFERROR(VLOOKUP(C127,CurrencyData!$BI$9:$BJ$261,2,0),IF(TYPE(T126)=1,T126,0))</f>
        <v>0.1641</v>
      </c>
      <c r="U127">
        <f>IFERROR(VLOOKUP(C127,CurrencyData!$BL$9:$BM$228,2,0),IF(TYPE(U126)=1,U126,0))</f>
        <v>0.25950000000000001</v>
      </c>
      <c r="V127">
        <f>IFERROR(VLOOKUP(C127,CurrencyData!$BO$9:$BP$209,2,0),IF(TYPE(V126)=1,V126,0))</f>
        <v>0.25409999999999999</v>
      </c>
      <c r="W127">
        <f>IFERROR(VLOOKUP(C127,CurrencyData!$BR$9:$BS$261,2,0),IF(TYPE(W126)=1,W126,0))</f>
        <v>0.15440000000000001</v>
      </c>
      <c r="X127">
        <f>IFERROR(VLOOKUP(C127,CurrencyData!$BU$9:$BV$261,2,0),IF(TYPE(X126)=1,X126,0))</f>
        <v>0.96319999999999995</v>
      </c>
      <c r="Y127">
        <f>IFERROR(VLOOKUP(C127,CurrencyData!$BX$9:$BY$261,2,0),IF(TYPE(Y126)=1,Y126,0))</f>
        <v>1.4725999999999999</v>
      </c>
    </row>
    <row r="128" spans="3:25">
      <c r="C128" s="2">
        <v>40390</v>
      </c>
      <c r="D128">
        <f>IFERROR(VLOOKUP(C128,CurrencyData!$A$9:$B$228,2,0),IF(TYPE(D127)=1,D127,0))</f>
        <v>0.1474</v>
      </c>
      <c r="E128">
        <f>IFERROR(VLOOKUP(C128,CurrencyData!$D$9:$E$261,2,0),IF(TYPE(E127)=1,E127,0))</f>
        <v>1.14E-2</v>
      </c>
      <c r="F128">
        <f>IFERROR(VLOOKUP(C128,CurrencyData!$G$9:$H$204,2,0),IF(TYPE(F127)=1,F127,0))</f>
        <v>3.2500000000000001E-2</v>
      </c>
      <c r="G128">
        <f>IFERROR(VLOOKUP(C128,CurrencyData!$J$9:$K$261,2,0),IF(TYPE(G127)=1,G127,0))</f>
        <v>0.26619999999999999</v>
      </c>
      <c r="H128">
        <f>IFERROR(VLOOKUP(C128,CurrencyData!$M$9:$N$228,2,0),IF(TYPE(H127)=1,H127,0))</f>
        <v>3.1099999999999999E-2</v>
      </c>
      <c r="I128">
        <f>IFERROR(VLOOKUP(C128,CurrencyData!$P$9:$Q$228,2,0),IF(TYPE(I127)=1,I127,0))</f>
        <v>8.0000000000000004E-4</v>
      </c>
      <c r="J128">
        <f>IFERROR(VLOOKUP(C128,CurrencyData!$S$9:$T$204,2,0),IF(TYPE(J127)=1,J127,0))</f>
        <v>0.56130000000000002</v>
      </c>
      <c r="K128">
        <f>IFERROR(VLOOKUP(C128,CurrencyData!$V$9:$W$261,2,0),IF(TYPE(K127)=1,K127,0))</f>
        <v>0.12859999999999999</v>
      </c>
      <c r="L128">
        <f>IFERROR(VLOOKUP(C128,CurrencyData!$Y$9:$Z$228,2,0),IF(TYPE(L127)=1,L127,0))</f>
        <v>2.1299999999999999E-2</v>
      </c>
      <c r="M128">
        <f>IFERROR(VLOOKUP(C128,CurrencyData!$AH$9:$AI$228,2,0),IF(TYPE(M127)=1,M127,0))</f>
        <v>3.0700000000000002E-2</v>
      </c>
      <c r="N128">
        <f>IFERROR(VLOOKUP(C128,CurrencyData!$AN$9:$AO$261,2,0),IF(TYPE(N127)=1,N127,0))</f>
        <v>7.7899999999999997E-2</v>
      </c>
      <c r="O128">
        <f>IFERROR(VLOOKUP(C128,CurrencyData!$AQ$9:$AR$228,2,0),IF(TYPE(O127)=1,O127,0))</f>
        <v>1.3100000000000001E-2</v>
      </c>
      <c r="P128">
        <f>IFERROR(VLOOKUP(C128,CurrencyData!$AT$9:$AU$209,2,0),IF(TYPE(P127)=1,P127,0))</f>
        <v>0.76149999999999995</v>
      </c>
      <c r="Q128">
        <f>IFERROR(VLOOKUP(C128,CurrencyData!$AW$9:$AX$261,2,0),IF(TYPE(Q127)=1,Q127,0))</f>
        <v>0.31080000000000002</v>
      </c>
      <c r="R128">
        <f>IFERROR(VLOOKUP(C128,CurrencyData!$AZ$9:$BA$204,2,0),IF(TYPE(R127)=1,R127,0))</f>
        <v>0.31119999999999998</v>
      </c>
      <c r="S128">
        <f>IFERROR(VLOOKUP(C128,CurrencyData!$BC$9:$BD$228,2,0),IF(TYPE(S127)=1,S127,0))</f>
        <v>0.64770000000000005</v>
      </c>
      <c r="T128">
        <f>IFERROR(VLOOKUP(C128,CurrencyData!$BI$9:$BJ$261,2,0),IF(TYPE(T127)=1,T127,0))</f>
        <v>0.17119999999999999</v>
      </c>
      <c r="U128">
        <f>IFERROR(VLOOKUP(C128,CurrencyData!$BL$9:$BM$228,2,0),IF(TYPE(U127)=1,U127,0))</f>
        <v>0.25900000000000001</v>
      </c>
      <c r="V128">
        <f>IFERROR(VLOOKUP(C128,CurrencyData!$BO$9:$BP$209,2,0),IF(TYPE(V127)=1,V127,0))</f>
        <v>0.2535</v>
      </c>
      <c r="W128">
        <f>IFERROR(VLOOKUP(C128,CurrencyData!$BR$9:$BS$261,2,0),IF(TYPE(W127)=1,W127,0))</f>
        <v>0.1588</v>
      </c>
      <c r="X128">
        <f>IFERROR(VLOOKUP(C128,CurrencyData!$BU$9:$BV$261,2,0),IF(TYPE(X127)=1,X127,0))</f>
        <v>0.95679999999999998</v>
      </c>
      <c r="Y128">
        <f>IFERROR(VLOOKUP(C128,CurrencyData!$BX$9:$BY$261,2,0),IF(TYPE(Y127)=1,Y127,0))</f>
        <v>1.5263</v>
      </c>
    </row>
    <row r="129" spans="3:25">
      <c r="C129" s="2">
        <v>40421</v>
      </c>
      <c r="D129">
        <f>IFERROR(VLOOKUP(C129,CurrencyData!$A$9:$B$228,2,0),IF(TYPE(D128)=1,D128,0))</f>
        <v>0.14710000000000001</v>
      </c>
      <c r="E129">
        <f>IFERROR(VLOOKUP(C129,CurrencyData!$D$9:$E$261,2,0),IF(TYPE(E128)=1,E128,0))</f>
        <v>1.17E-2</v>
      </c>
      <c r="F129">
        <f>IFERROR(VLOOKUP(C129,CurrencyData!$G$9:$H$204,2,0),IF(TYPE(F128)=1,F128,0))</f>
        <v>3.2899999999999999E-2</v>
      </c>
      <c r="G129">
        <f>IFERROR(VLOOKUP(C129,CurrencyData!$J$9:$K$261,2,0),IF(TYPE(G128)=1,G128,0))</f>
        <v>0.2661</v>
      </c>
      <c r="H129">
        <f>IFERROR(VLOOKUP(C129,CurrencyData!$M$9:$N$228,2,0),IF(TYPE(H128)=1,H128,0))</f>
        <v>3.1300000000000001E-2</v>
      </c>
      <c r="I129">
        <f>IFERROR(VLOOKUP(C129,CurrencyData!$P$9:$Q$228,2,0),IF(TYPE(I128)=1,I128,0))</f>
        <v>8.0000000000000004E-4</v>
      </c>
      <c r="J129">
        <f>IFERROR(VLOOKUP(C129,CurrencyData!$S$9:$T$204,2,0),IF(TYPE(J128)=1,J128,0))</f>
        <v>0.56599999999999995</v>
      </c>
      <c r="K129">
        <f>IFERROR(VLOOKUP(C129,CurrencyData!$V$9:$W$261,2,0),IF(TYPE(K128)=1,K128,0))</f>
        <v>0.12870000000000001</v>
      </c>
      <c r="L129">
        <f>IFERROR(VLOOKUP(C129,CurrencyData!$Y$9:$Z$228,2,0),IF(TYPE(L128)=1,L128,0))</f>
        <v>2.1399999999999999E-2</v>
      </c>
      <c r="M129">
        <f>IFERROR(VLOOKUP(C129,CurrencyData!$AH$9:$AI$228,2,0),IF(TYPE(M128)=1,M128,0))</f>
        <v>3.1199999999999999E-2</v>
      </c>
      <c r="N129">
        <f>IFERROR(VLOOKUP(C129,CurrencyData!$AN$9:$AO$261,2,0),IF(TYPE(N128)=1,N128,0))</f>
        <v>7.8399999999999997E-2</v>
      </c>
      <c r="O129">
        <f>IFERROR(VLOOKUP(C129,CurrencyData!$AQ$9:$AR$228,2,0),IF(TYPE(O128)=1,O128,0))</f>
        <v>1.3100000000000001E-2</v>
      </c>
      <c r="P129">
        <f>IFERROR(VLOOKUP(C129,CurrencyData!$AT$9:$AU$209,2,0),IF(TYPE(P128)=1,P128,0))</f>
        <v>0.76980000000000004</v>
      </c>
      <c r="Q129">
        <f>IFERROR(VLOOKUP(C129,CurrencyData!$AW$9:$AX$261,2,0),IF(TYPE(Q128)=1,Q128,0))</f>
        <v>0.316</v>
      </c>
      <c r="R129">
        <f>IFERROR(VLOOKUP(C129,CurrencyData!$AZ$9:$BA$204,2,0),IF(TYPE(R128)=1,R128,0))</f>
        <v>0.32290000000000002</v>
      </c>
      <c r="S129">
        <f>IFERROR(VLOOKUP(C129,CurrencyData!$BC$9:$BD$228,2,0),IF(TYPE(S128)=1,S128,0))</f>
        <v>0.66180000000000005</v>
      </c>
      <c r="T129">
        <f>IFERROR(VLOOKUP(C129,CurrencyData!$BI$9:$BJ$261,2,0),IF(TYPE(T128)=1,T128,0))</f>
        <v>0.17330000000000001</v>
      </c>
      <c r="U129">
        <f>IFERROR(VLOOKUP(C129,CurrencyData!$BL$9:$BM$228,2,0),IF(TYPE(U128)=1,U128,0))</f>
        <v>0.26350000000000001</v>
      </c>
      <c r="V129">
        <f>IFERROR(VLOOKUP(C129,CurrencyData!$BO$9:$BP$209,2,0),IF(TYPE(V128)=1,V128,0))</f>
        <v>0.25340000000000001</v>
      </c>
      <c r="W129">
        <f>IFERROR(VLOOKUP(C129,CurrencyData!$BR$9:$BS$261,2,0),IF(TYPE(W128)=1,W128,0))</f>
        <v>0.16270000000000001</v>
      </c>
      <c r="X129">
        <f>IFERROR(VLOOKUP(C129,CurrencyData!$BU$9:$BV$261,2,0),IF(TYPE(X128)=1,X128,0))</f>
        <v>0.96220000000000006</v>
      </c>
      <c r="Y129">
        <f>IFERROR(VLOOKUP(C129,CurrencyData!$BX$9:$BY$261,2,0),IF(TYPE(Y128)=1,Y128,0))</f>
        <v>1.5664</v>
      </c>
    </row>
    <row r="130" spans="3:25">
      <c r="C130" s="2">
        <v>40451</v>
      </c>
      <c r="D130">
        <f>IFERROR(VLOOKUP(C130,CurrencyData!$A$9:$B$228,2,0),IF(TYPE(D129)=1,D129,0))</f>
        <v>0.14799999999999999</v>
      </c>
      <c r="E130">
        <f>IFERROR(VLOOKUP(C130,CurrencyData!$D$9:$E$261,2,0),IF(TYPE(E129)=1,E129,0))</f>
        <v>1.18E-2</v>
      </c>
      <c r="F130">
        <f>IFERROR(VLOOKUP(C130,CurrencyData!$G$9:$H$204,2,0),IF(TYPE(F129)=1,F129,0))</f>
        <v>3.2399999999999998E-2</v>
      </c>
      <c r="G130">
        <f>IFERROR(VLOOKUP(C130,CurrencyData!$J$9:$K$261,2,0),IF(TYPE(G129)=1,G129,0))</f>
        <v>0.26619999999999999</v>
      </c>
      <c r="H130">
        <f>IFERROR(VLOOKUP(C130,CurrencyData!$M$9:$N$228,2,0),IF(TYPE(H129)=1,H129,0))</f>
        <v>3.15E-2</v>
      </c>
      <c r="I130">
        <f>IFERROR(VLOOKUP(C130,CurrencyData!$P$9:$Q$228,2,0),IF(TYPE(I129)=1,I129,0))</f>
        <v>8.9999999999999998E-4</v>
      </c>
      <c r="J130">
        <f>IFERROR(VLOOKUP(C130,CurrencyData!$S$9:$T$204,2,0),IF(TYPE(J129)=1,J129,0))</f>
        <v>0.57850000000000001</v>
      </c>
      <c r="K130">
        <f>IFERROR(VLOOKUP(C130,CurrencyData!$V$9:$W$261,2,0),IF(TYPE(K129)=1,K129,0))</f>
        <v>0.1288</v>
      </c>
      <c r="L130">
        <f>IFERROR(VLOOKUP(C130,CurrencyData!$Y$9:$Z$228,2,0),IF(TYPE(L129)=1,L129,0))</f>
        <v>2.1600000000000001E-2</v>
      </c>
      <c r="M130">
        <f>IFERROR(VLOOKUP(C130,CurrencyData!$AH$9:$AI$228,2,0),IF(TYPE(M129)=1,M129,0))</f>
        <v>3.2199999999999999E-2</v>
      </c>
      <c r="N130">
        <f>IFERROR(VLOOKUP(C130,CurrencyData!$AN$9:$AO$261,2,0),IF(TYPE(N129)=1,N129,0))</f>
        <v>7.7899999999999997E-2</v>
      </c>
      <c r="O130">
        <f>IFERROR(VLOOKUP(C130,CurrencyData!$AQ$9:$AR$228,2,0),IF(TYPE(O129)=1,O129,0))</f>
        <v>1.3100000000000001E-2</v>
      </c>
      <c r="P130">
        <f>IFERROR(VLOOKUP(C130,CurrencyData!$AT$9:$AU$209,2,0),IF(TYPE(P129)=1,P129,0))</f>
        <v>0.77590000000000003</v>
      </c>
      <c r="Q130">
        <f>IFERROR(VLOOKUP(C130,CurrencyData!$AW$9:$AX$261,2,0),IF(TYPE(Q129)=1,Q129,0))</f>
        <v>0.32090000000000002</v>
      </c>
      <c r="R130">
        <f>IFERROR(VLOOKUP(C130,CurrencyData!$AZ$9:$BA$204,2,0),IF(TYPE(R129)=1,R129,0))</f>
        <v>0.32900000000000001</v>
      </c>
      <c r="S130">
        <f>IFERROR(VLOOKUP(C130,CurrencyData!$BC$9:$BD$228,2,0),IF(TYPE(S129)=1,S129,0))</f>
        <v>0.66810000000000003</v>
      </c>
      <c r="T130">
        <f>IFERROR(VLOOKUP(C130,CurrencyData!$BI$9:$BJ$261,2,0),IF(TYPE(T129)=1,T129,0))</f>
        <v>0.17499999999999999</v>
      </c>
      <c r="U130">
        <f>IFERROR(VLOOKUP(C130,CurrencyData!$BL$9:$BM$228,2,0),IF(TYPE(U129)=1,U129,0))</f>
        <v>0.26700000000000002</v>
      </c>
      <c r="V130">
        <f>IFERROR(VLOOKUP(C130,CurrencyData!$BO$9:$BP$209,2,0),IF(TYPE(V129)=1,V129,0))</f>
        <v>0.2525</v>
      </c>
      <c r="W130">
        <f>IFERROR(VLOOKUP(C130,CurrencyData!$BR$9:$BS$261,2,0),IF(TYPE(W129)=1,W129,0))</f>
        <v>0.16450000000000001</v>
      </c>
      <c r="X130">
        <f>IFERROR(VLOOKUP(C130,CurrencyData!$BU$9:$BV$261,2,0),IF(TYPE(X129)=1,X129,0))</f>
        <v>0.96609999999999996</v>
      </c>
      <c r="Y130">
        <f>IFERROR(VLOOKUP(C130,CurrencyData!$BX$9:$BY$261,2,0),IF(TYPE(Y129)=1,Y129,0))</f>
        <v>1.5551999999999999</v>
      </c>
    </row>
    <row r="131" spans="3:25">
      <c r="C131" s="2">
        <v>40482</v>
      </c>
      <c r="D131">
        <f>IFERROR(VLOOKUP(C131,CurrencyData!$A$9:$B$228,2,0),IF(TYPE(D130)=1,D130,0))</f>
        <v>0.14979999999999999</v>
      </c>
      <c r="E131">
        <f>IFERROR(VLOOKUP(C131,CurrencyData!$D$9:$E$261,2,0),IF(TYPE(E130)=1,E130,0))</f>
        <v>1.2200000000000001E-2</v>
      </c>
      <c r="F131">
        <f>IFERROR(VLOOKUP(C131,CurrencyData!$G$9:$H$204,2,0),IF(TYPE(F130)=1,F130,0))</f>
        <v>3.2899999999999999E-2</v>
      </c>
      <c r="G131">
        <f>IFERROR(VLOOKUP(C131,CurrencyData!$J$9:$K$261,2,0),IF(TYPE(G130)=1,G130,0))</f>
        <v>0.26619999999999999</v>
      </c>
      <c r="H131">
        <f>IFERROR(VLOOKUP(C131,CurrencyData!$M$9:$N$228,2,0),IF(TYPE(H130)=1,H130,0))</f>
        <v>3.2399999999999998E-2</v>
      </c>
      <c r="I131">
        <f>IFERROR(VLOOKUP(C131,CurrencyData!$P$9:$Q$228,2,0),IF(TYPE(I130)=1,I130,0))</f>
        <v>8.9999999999999998E-4</v>
      </c>
      <c r="J131">
        <f>IFERROR(VLOOKUP(C131,CurrencyData!$S$9:$T$204,2,0),IF(TYPE(J130)=1,J130,0))</f>
        <v>0.59189999999999998</v>
      </c>
      <c r="K131">
        <f>IFERROR(VLOOKUP(C131,CurrencyData!$V$9:$W$261,2,0),IF(TYPE(K130)=1,K130,0))</f>
        <v>0.12889999999999999</v>
      </c>
      <c r="L131">
        <f>IFERROR(VLOOKUP(C131,CurrencyData!$Y$9:$Z$228,2,0),IF(TYPE(L130)=1,L130,0))</f>
        <v>2.24E-2</v>
      </c>
      <c r="M131">
        <f>IFERROR(VLOOKUP(C131,CurrencyData!$AH$9:$AI$228,2,0),IF(TYPE(M130)=1,M130,0))</f>
        <v>3.3099999999999997E-2</v>
      </c>
      <c r="N131">
        <f>IFERROR(VLOOKUP(C131,CurrencyData!$AN$9:$AO$261,2,0),IF(TYPE(N130)=1,N130,0))</f>
        <v>8.0299999999999996E-2</v>
      </c>
      <c r="O131">
        <f>IFERROR(VLOOKUP(C131,CurrencyData!$AQ$9:$AR$228,2,0),IF(TYPE(O130)=1,O130,0))</f>
        <v>1.3299999999999999E-2</v>
      </c>
      <c r="P131">
        <f>IFERROR(VLOOKUP(C131,CurrencyData!$AT$9:$AU$209,2,0),IF(TYPE(P130)=1,P130,0))</f>
        <v>0.79349999999999998</v>
      </c>
      <c r="Q131">
        <f>IFERROR(VLOOKUP(C131,CurrencyData!$AW$9:$AX$261,2,0),IF(TYPE(Q130)=1,Q130,0))</f>
        <v>0.32190000000000002</v>
      </c>
      <c r="R131">
        <f>IFERROR(VLOOKUP(C131,CurrencyData!$AZ$9:$BA$204,2,0),IF(TYPE(R130)=1,R130,0))</f>
        <v>0.35089999999999999</v>
      </c>
      <c r="S131">
        <f>IFERROR(VLOOKUP(C131,CurrencyData!$BC$9:$BD$228,2,0),IF(TYPE(S130)=1,S130,0))</f>
        <v>0.70089999999999997</v>
      </c>
      <c r="T131">
        <f>IFERROR(VLOOKUP(C131,CurrencyData!$BI$9:$BJ$261,2,0),IF(TYPE(T130)=1,T130,0))</f>
        <v>0.18629999999999999</v>
      </c>
      <c r="U131">
        <f>IFERROR(VLOOKUP(C131,CurrencyData!$BL$9:$BM$228,2,0),IF(TYPE(U130)=1,U130,0))</f>
        <v>0.27650000000000002</v>
      </c>
      <c r="V131">
        <f>IFERROR(VLOOKUP(C131,CurrencyData!$BO$9:$BP$209,2,0),IF(TYPE(V130)=1,V130,0))</f>
        <v>0.25240000000000001</v>
      </c>
      <c r="W131">
        <f>IFERROR(VLOOKUP(C131,CurrencyData!$BR$9:$BS$261,2,0),IF(TYPE(W130)=1,W130,0))</f>
        <v>0.1714</v>
      </c>
      <c r="X131">
        <f>IFERROR(VLOOKUP(C131,CurrencyData!$BU$9:$BV$261,2,0),IF(TYPE(X130)=1,X130,0))</f>
        <v>0.98170000000000002</v>
      </c>
      <c r="Y131">
        <f>IFERROR(VLOOKUP(C131,CurrencyData!$BX$9:$BY$261,2,0),IF(TYPE(Y130)=1,Y130,0))</f>
        <v>1.5858000000000001</v>
      </c>
    </row>
    <row r="132" spans="3:25">
      <c r="C132" s="2">
        <v>40512</v>
      </c>
      <c r="D132">
        <f>IFERROR(VLOOKUP(C132,CurrencyData!$A$9:$B$228,2,0),IF(TYPE(D131)=1,D131,0))</f>
        <v>0.15010000000000001</v>
      </c>
      <c r="E132">
        <f>IFERROR(VLOOKUP(C132,CurrencyData!$D$9:$E$261,2,0),IF(TYPE(E131)=1,E131,0))</f>
        <v>1.21E-2</v>
      </c>
      <c r="F132">
        <f>IFERROR(VLOOKUP(C132,CurrencyData!$G$9:$H$204,2,0),IF(TYPE(F131)=1,F131,0))</f>
        <v>3.2300000000000002E-2</v>
      </c>
      <c r="G132">
        <f>IFERROR(VLOOKUP(C132,CurrencyData!$J$9:$K$261,2,0),IF(TYPE(G131)=1,G131,0))</f>
        <v>0.26640000000000003</v>
      </c>
      <c r="H132">
        <f>IFERROR(VLOOKUP(C132,CurrencyData!$M$9:$N$228,2,0),IF(TYPE(H131)=1,H131,0))</f>
        <v>3.2899999999999999E-2</v>
      </c>
      <c r="I132">
        <f>IFERROR(VLOOKUP(C132,CurrencyData!$P$9:$Q$228,2,0),IF(TYPE(I131)=1,I131,0))</f>
        <v>8.9999999999999998E-4</v>
      </c>
      <c r="J132">
        <f>IFERROR(VLOOKUP(C132,CurrencyData!$S$9:$T$204,2,0),IF(TYPE(J131)=1,J131,0))</f>
        <v>0.58340000000000003</v>
      </c>
      <c r="K132">
        <f>IFERROR(VLOOKUP(C132,CurrencyData!$V$9:$W$261,2,0),IF(TYPE(K131)=1,K131,0))</f>
        <v>0.129</v>
      </c>
      <c r="L132">
        <f>IFERROR(VLOOKUP(C132,CurrencyData!$Y$9:$Z$228,2,0),IF(TYPE(L131)=1,L131,0))</f>
        <v>2.1999999999999999E-2</v>
      </c>
      <c r="M132">
        <f>IFERROR(VLOOKUP(C132,CurrencyData!$AH$9:$AI$228,2,0),IF(TYPE(M131)=1,M131,0))</f>
        <v>3.32E-2</v>
      </c>
      <c r="N132">
        <f>IFERROR(VLOOKUP(C132,CurrencyData!$AN$9:$AO$261,2,0),IF(TYPE(N131)=1,N131,0))</f>
        <v>8.1100000000000005E-2</v>
      </c>
      <c r="O132">
        <f>IFERROR(VLOOKUP(C132,CurrencyData!$AQ$9:$AR$228,2,0),IF(TYPE(O131)=1,O131,0))</f>
        <v>1.3299999999999999E-2</v>
      </c>
      <c r="P132">
        <f>IFERROR(VLOOKUP(C132,CurrencyData!$AT$9:$AU$209,2,0),IF(TYPE(P131)=1,P131,0))</f>
        <v>0.81410000000000005</v>
      </c>
      <c r="Q132">
        <f>IFERROR(VLOOKUP(C132,CurrencyData!$AW$9:$AX$261,2,0),IF(TYPE(Q131)=1,Q131,0))</f>
        <v>0.32100000000000001</v>
      </c>
      <c r="R132">
        <f>IFERROR(VLOOKUP(C132,CurrencyData!$AZ$9:$BA$204,2,0),IF(TYPE(R131)=1,R131,0))</f>
        <v>0.34639999999999999</v>
      </c>
      <c r="S132">
        <f>IFERROR(VLOOKUP(C132,CurrencyData!$BC$9:$BD$228,2,0),IF(TYPE(S131)=1,S131,0))</f>
        <v>0.69379999999999997</v>
      </c>
      <c r="T132">
        <f>IFERROR(VLOOKUP(C132,CurrencyData!$BI$9:$BJ$261,2,0),IF(TYPE(T131)=1,T131,0))</f>
        <v>0.1837</v>
      </c>
      <c r="U132">
        <f>IFERROR(VLOOKUP(C132,CurrencyData!$BL$9:$BM$228,2,0),IF(TYPE(U131)=1,U131,0))</f>
        <v>0.27429999999999999</v>
      </c>
      <c r="V132">
        <f>IFERROR(VLOOKUP(C132,CurrencyData!$BO$9:$BP$209,2,0),IF(TYPE(V131)=1,V131,0))</f>
        <v>0.252</v>
      </c>
      <c r="W132">
        <f>IFERROR(VLOOKUP(C132,CurrencyData!$BR$9:$BS$261,2,0),IF(TYPE(W131)=1,W131,0))</f>
        <v>0.16800000000000001</v>
      </c>
      <c r="X132">
        <f>IFERROR(VLOOKUP(C132,CurrencyData!$BU$9:$BV$261,2,0),IF(TYPE(X131)=1,X131,0))</f>
        <v>0.98760000000000003</v>
      </c>
      <c r="Y132">
        <f>IFERROR(VLOOKUP(C132,CurrencyData!$BX$9:$BY$261,2,0),IF(TYPE(Y131)=1,Y131,0))</f>
        <v>1.5983000000000001</v>
      </c>
    </row>
    <row r="133" spans="3:25">
      <c r="C133" s="2">
        <v>40543</v>
      </c>
      <c r="D133">
        <f>IFERROR(VLOOKUP(C133,CurrencyData!$A$9:$B$228,2,0),IF(TYPE(D132)=1,D132,0))</f>
        <v>0.15010000000000001</v>
      </c>
      <c r="E133">
        <f>IFERROR(VLOOKUP(C133,CurrencyData!$D$9:$E$261,2,0),IF(TYPE(E132)=1,E132,0))</f>
        <v>1.2E-2</v>
      </c>
      <c r="F133">
        <f>IFERROR(VLOOKUP(C133,CurrencyData!$G$9:$H$204,2,0),IF(TYPE(F132)=1,F132,0))</f>
        <v>3.2399999999999998E-2</v>
      </c>
      <c r="G133">
        <f>IFERROR(VLOOKUP(C133,CurrencyData!$J$9:$K$261,2,0),IF(TYPE(G132)=1,G132,0))</f>
        <v>0.26640000000000003</v>
      </c>
      <c r="H133">
        <f>IFERROR(VLOOKUP(C133,CurrencyData!$M$9:$N$228,2,0),IF(TYPE(H132)=1,H132,0))</f>
        <v>3.32E-2</v>
      </c>
      <c r="I133">
        <f>IFERROR(VLOOKUP(C133,CurrencyData!$P$9:$Q$228,2,0),IF(TYPE(I132)=1,I132,0))</f>
        <v>8.9999999999999998E-4</v>
      </c>
      <c r="J133">
        <f>IFERROR(VLOOKUP(C133,CurrencyData!$S$9:$T$204,2,0),IF(TYPE(J132)=1,J132,0))</f>
        <v>0.58740000000000003</v>
      </c>
      <c r="K133">
        <f>IFERROR(VLOOKUP(C133,CurrencyData!$V$9:$W$261,2,0),IF(TYPE(K132)=1,K132,0))</f>
        <v>0.12859999999999999</v>
      </c>
      <c r="L133">
        <f>IFERROR(VLOOKUP(C133,CurrencyData!$Y$9:$Z$228,2,0),IF(TYPE(L132)=1,L132,0))</f>
        <v>2.18E-2</v>
      </c>
      <c r="M133">
        <f>IFERROR(VLOOKUP(C133,CurrencyData!$AH$9:$AI$228,2,0),IF(TYPE(M132)=1,M132,0))</f>
        <v>3.3000000000000002E-2</v>
      </c>
      <c r="N133">
        <f>IFERROR(VLOOKUP(C133,CurrencyData!$AN$9:$AO$261,2,0),IF(TYPE(N132)=1,N132,0))</f>
        <v>8.0600000000000005E-2</v>
      </c>
      <c r="O133">
        <f>IFERROR(VLOOKUP(C133,CurrencyData!$AQ$9:$AR$228,2,0),IF(TYPE(O132)=1,O132,0))</f>
        <v>1.32E-2</v>
      </c>
      <c r="P133">
        <f>IFERROR(VLOOKUP(C133,CurrencyData!$AT$9:$AU$209,2,0),IF(TYPE(P132)=1,P132,0))</f>
        <v>0.78700000000000003</v>
      </c>
      <c r="Q133">
        <f>IFERROR(VLOOKUP(C133,CurrencyData!$AW$9:$AX$261,2,0),IF(TYPE(Q132)=1,Q132,0))</f>
        <v>0.31869999999999998</v>
      </c>
      <c r="R133">
        <f>IFERROR(VLOOKUP(C133,CurrencyData!$AZ$9:$BA$204,2,0),IF(TYPE(R132)=1,R132,0))</f>
        <v>0.33040000000000003</v>
      </c>
      <c r="S133">
        <f>IFERROR(VLOOKUP(C133,CurrencyData!$BC$9:$BD$228,2,0),IF(TYPE(S132)=1,S132,0))</f>
        <v>0.65700000000000003</v>
      </c>
      <c r="T133">
        <f>IFERROR(VLOOKUP(C133,CurrencyData!$BI$9:$BJ$261,2,0),IF(TYPE(T132)=1,T132,0))</f>
        <v>0.17730000000000001</v>
      </c>
      <c r="U133">
        <f>IFERROR(VLOOKUP(C133,CurrencyData!$BL$9:$BM$228,2,0),IF(TYPE(U132)=1,U132,0))</f>
        <v>0.27700000000000002</v>
      </c>
      <c r="V133">
        <f>IFERROR(VLOOKUP(C133,CurrencyData!$BO$9:$BP$209,2,0),IF(TYPE(V132)=1,V132,0))</f>
        <v>0.251</v>
      </c>
      <c r="W133">
        <f>IFERROR(VLOOKUP(C133,CurrencyData!$BR$9:$BS$261,2,0),IF(TYPE(W132)=1,W132,0))</f>
        <v>0.1668</v>
      </c>
      <c r="X133">
        <f>IFERROR(VLOOKUP(C133,CurrencyData!$BU$9:$BV$261,2,0),IF(TYPE(X132)=1,X132,0))</f>
        <v>0.99070000000000003</v>
      </c>
      <c r="Y133">
        <f>IFERROR(VLOOKUP(C133,CurrencyData!$BX$9:$BY$261,2,0),IF(TYPE(Y132)=1,Y132,0))</f>
        <v>1.5606</v>
      </c>
    </row>
    <row r="134" spans="3:25">
      <c r="C134" s="2">
        <v>40574</v>
      </c>
      <c r="D134">
        <f>IFERROR(VLOOKUP(C134,CurrencyData!$A$9:$B$228,2,0),IF(TYPE(D133)=1,D133,0))</f>
        <v>0.15140000000000001</v>
      </c>
      <c r="E134">
        <f>IFERROR(VLOOKUP(C134,CurrencyData!$D$9:$E$261,2,0),IF(TYPE(E133)=1,E133,0))</f>
        <v>1.21E-2</v>
      </c>
      <c r="F134">
        <f>IFERROR(VLOOKUP(C134,CurrencyData!$G$9:$H$204,2,0),IF(TYPE(F133)=1,F133,0))</f>
        <v>3.3099999999999997E-2</v>
      </c>
      <c r="G134">
        <f>IFERROR(VLOOKUP(C134,CurrencyData!$J$9:$K$261,2,0),IF(TYPE(G133)=1,G133,0))</f>
        <v>0.26640000000000003</v>
      </c>
      <c r="H134">
        <f>IFERROR(VLOOKUP(C134,CurrencyData!$M$9:$N$228,2,0),IF(TYPE(H133)=1,H133,0))</f>
        <v>3.4200000000000001E-2</v>
      </c>
      <c r="I134">
        <f>IFERROR(VLOOKUP(C134,CurrencyData!$P$9:$Q$228,2,0),IF(TYPE(I133)=1,I133,0))</f>
        <v>8.9999999999999998E-4</v>
      </c>
      <c r="J134">
        <f>IFERROR(VLOOKUP(C134,CurrencyData!$S$9:$T$204,2,0),IF(TYPE(J133)=1,J133,0))</f>
        <v>0.59530000000000005</v>
      </c>
      <c r="K134">
        <f>IFERROR(VLOOKUP(C134,CurrencyData!$V$9:$W$261,2,0),IF(TYPE(K133)=1,K133,0))</f>
        <v>0.1285</v>
      </c>
      <c r="L134">
        <f>IFERROR(VLOOKUP(C134,CurrencyData!$Y$9:$Z$228,2,0),IF(TYPE(L133)=1,L133,0))</f>
        <v>2.1700000000000001E-2</v>
      </c>
      <c r="M134">
        <f>IFERROR(VLOOKUP(C134,CurrencyData!$AH$9:$AI$228,2,0),IF(TYPE(M133)=1,M133,0))</f>
        <v>3.2500000000000001E-2</v>
      </c>
      <c r="N134">
        <f>IFERROR(VLOOKUP(C134,CurrencyData!$AN$9:$AO$261,2,0),IF(TYPE(N133)=1,N133,0))</f>
        <v>8.2199999999999995E-2</v>
      </c>
      <c r="O134">
        <f>IFERROR(VLOOKUP(C134,CurrencyData!$AQ$9:$AR$228,2,0),IF(TYPE(O133)=1,O133,0))</f>
        <v>1.3299999999999999E-2</v>
      </c>
      <c r="P134">
        <f>IFERROR(VLOOKUP(C134,CurrencyData!$AT$9:$AU$209,2,0),IF(TYPE(P133)=1,P133,0))</f>
        <v>0.78839999999999999</v>
      </c>
      <c r="Q134">
        <f>IFERROR(VLOOKUP(C134,CurrencyData!$AW$9:$AX$261,2,0),IF(TYPE(Q133)=1,Q133,0))</f>
        <v>0.32519999999999999</v>
      </c>
      <c r="R134">
        <f>IFERROR(VLOOKUP(C134,CurrencyData!$AZ$9:$BA$204,2,0),IF(TYPE(R133)=1,R133,0))</f>
        <v>0.34200000000000003</v>
      </c>
      <c r="S134">
        <f>IFERROR(VLOOKUP(C134,CurrencyData!$BC$9:$BD$228,2,0),IF(TYPE(S133)=1,S133,0))</f>
        <v>0.63839999999999997</v>
      </c>
      <c r="T134">
        <f>IFERROR(VLOOKUP(C134,CurrencyData!$BI$9:$BJ$261,2,0),IF(TYPE(T133)=1,T133,0))</f>
        <v>0.1792</v>
      </c>
      <c r="U134">
        <f>IFERROR(VLOOKUP(C134,CurrencyData!$BL$9:$BM$228,2,0),IF(TYPE(U133)=1,U133,0))</f>
        <v>0.27900000000000003</v>
      </c>
      <c r="V134">
        <f>IFERROR(VLOOKUP(C134,CurrencyData!$BO$9:$BP$209,2,0),IF(TYPE(V133)=1,V133,0))</f>
        <v>0.25059999999999999</v>
      </c>
      <c r="W134">
        <f>IFERROR(VLOOKUP(C134,CurrencyData!$BR$9:$BS$261,2,0),IF(TYPE(W133)=1,W133,0))</f>
        <v>0.17050000000000001</v>
      </c>
      <c r="X134">
        <f>IFERROR(VLOOKUP(C134,CurrencyData!$BU$9:$BV$261,2,0),IF(TYPE(X133)=1,X133,0))</f>
        <v>1.0056</v>
      </c>
      <c r="Y134">
        <f>IFERROR(VLOOKUP(C134,CurrencyData!$BX$9:$BY$261,2,0),IF(TYPE(Y133)=1,Y133,0))</f>
        <v>1.5754999999999999</v>
      </c>
    </row>
    <row r="135" spans="3:25">
      <c r="C135" s="2">
        <v>40602</v>
      </c>
      <c r="D135">
        <f>IFERROR(VLOOKUP(C135,CurrencyData!$A$9:$B$228,2,0),IF(TYPE(D134)=1,D134,0))</f>
        <v>0.15179999999999999</v>
      </c>
      <c r="E135">
        <f>IFERROR(VLOOKUP(C135,CurrencyData!$D$9:$E$261,2,0),IF(TYPE(E134)=1,E134,0))</f>
        <v>1.21E-2</v>
      </c>
      <c r="F135">
        <f>IFERROR(VLOOKUP(C135,CurrencyData!$G$9:$H$204,2,0),IF(TYPE(F134)=1,F134,0))</f>
        <v>3.4099999999999998E-2</v>
      </c>
      <c r="G135">
        <f>IFERROR(VLOOKUP(C135,CurrencyData!$J$9:$K$261,2,0),IF(TYPE(G134)=1,G134,0))</f>
        <v>0.26640000000000003</v>
      </c>
      <c r="H135">
        <f>IFERROR(VLOOKUP(C135,CurrencyData!$M$9:$N$228,2,0),IF(TYPE(H134)=1,H134,0))</f>
        <v>3.4099999999999998E-2</v>
      </c>
      <c r="I135">
        <f>IFERROR(VLOOKUP(C135,CurrencyData!$P$9:$Q$228,2,0),IF(TYPE(I134)=1,I134,0))</f>
        <v>8.9999999999999998E-4</v>
      </c>
      <c r="J135">
        <f>IFERROR(VLOOKUP(C135,CurrencyData!$S$9:$T$204,2,0),IF(TYPE(J134)=1,J134,0))</f>
        <v>0.5978</v>
      </c>
      <c r="K135">
        <f>IFERROR(VLOOKUP(C135,CurrencyData!$V$9:$W$261,2,0),IF(TYPE(K134)=1,K134,0))</f>
        <v>0.12839999999999999</v>
      </c>
      <c r="L135">
        <f>IFERROR(VLOOKUP(C135,CurrencyData!$Y$9:$Z$228,2,0),IF(TYPE(L134)=1,L134,0))</f>
        <v>2.18E-2</v>
      </c>
      <c r="M135">
        <f>IFERROR(VLOOKUP(C135,CurrencyData!$AH$9:$AI$228,2,0),IF(TYPE(M134)=1,M134,0))</f>
        <v>3.2399999999999998E-2</v>
      </c>
      <c r="N135">
        <f>IFERROR(VLOOKUP(C135,CurrencyData!$AN$9:$AO$261,2,0),IF(TYPE(N134)=1,N134,0))</f>
        <v>8.2799999999999999E-2</v>
      </c>
      <c r="O135">
        <f>IFERROR(VLOOKUP(C135,CurrencyData!$AQ$9:$AR$228,2,0),IF(TYPE(O134)=1,O134,0))</f>
        <v>1.35E-2</v>
      </c>
      <c r="P135">
        <f>IFERROR(VLOOKUP(C135,CurrencyData!$AT$9:$AU$209,2,0),IF(TYPE(P134)=1,P134,0))</f>
        <v>0.79520000000000002</v>
      </c>
      <c r="Q135">
        <f>IFERROR(VLOOKUP(C135,CurrencyData!$AW$9:$AX$261,2,0),IF(TYPE(Q134)=1,Q134,0))</f>
        <v>0.32779999999999998</v>
      </c>
      <c r="R135">
        <f>IFERROR(VLOOKUP(C135,CurrencyData!$AZ$9:$BA$204,2,0),IF(TYPE(R134)=1,R134,0))</f>
        <v>0.34710000000000002</v>
      </c>
      <c r="S135">
        <f>IFERROR(VLOOKUP(C135,CurrencyData!$BC$9:$BD$228,2,0),IF(TYPE(S134)=1,S134,0))</f>
        <v>0.62870000000000004</v>
      </c>
      <c r="T135">
        <f>IFERROR(VLOOKUP(C135,CurrencyData!$BI$9:$BJ$261,2,0),IF(TYPE(T134)=1,T134,0))</f>
        <v>0.183</v>
      </c>
      <c r="U135">
        <f>IFERROR(VLOOKUP(C135,CurrencyData!$BL$9:$BM$228,2,0),IF(TYPE(U134)=1,U134,0))</f>
        <v>0.2727</v>
      </c>
      <c r="V135">
        <f>IFERROR(VLOOKUP(C135,CurrencyData!$BO$9:$BP$209,2,0),IF(TYPE(V134)=1,V134,0))</f>
        <v>0.2485</v>
      </c>
      <c r="W135">
        <f>IFERROR(VLOOKUP(C135,CurrencyData!$BR$9:$BS$261,2,0),IF(TYPE(W134)=1,W134,0))</f>
        <v>0.1741</v>
      </c>
      <c r="X135">
        <f>IFERROR(VLOOKUP(C135,CurrencyData!$BU$9:$BV$261,2,0),IF(TYPE(X134)=1,X134,0))</f>
        <v>1.0119</v>
      </c>
      <c r="Y135">
        <f>IFERROR(VLOOKUP(C135,CurrencyData!$BX$9:$BY$261,2,0),IF(TYPE(Y134)=1,Y134,0))</f>
        <v>1.6115999999999999</v>
      </c>
    </row>
    <row r="136" spans="3:25">
      <c r="C136" s="2">
        <v>40633</v>
      </c>
      <c r="D136">
        <f>IFERROR(VLOOKUP(C136,CurrencyData!$A$9:$B$228,2,0),IF(TYPE(D135)=1,D135,0))</f>
        <v>0.15210000000000001</v>
      </c>
      <c r="E136">
        <f>IFERROR(VLOOKUP(C136,CurrencyData!$D$9:$E$261,2,0),IF(TYPE(E135)=1,E135,0))</f>
        <v>1.2200000000000001E-2</v>
      </c>
      <c r="F136">
        <f>IFERROR(VLOOKUP(C136,CurrencyData!$G$9:$H$204,2,0),IF(TYPE(F135)=1,F135,0))</f>
        <v>3.5099999999999999E-2</v>
      </c>
      <c r="G136">
        <f>IFERROR(VLOOKUP(C136,CurrencyData!$J$9:$K$261,2,0),IF(TYPE(G135)=1,G135,0))</f>
        <v>0.26640000000000003</v>
      </c>
      <c r="H136">
        <f>IFERROR(VLOOKUP(C136,CurrencyData!$M$9:$N$228,2,0),IF(TYPE(H135)=1,H135,0))</f>
        <v>3.39E-2</v>
      </c>
      <c r="I136">
        <f>IFERROR(VLOOKUP(C136,CurrencyData!$P$9:$Q$228,2,0),IF(TYPE(I135)=1,I135,0))</f>
        <v>8.9999999999999998E-4</v>
      </c>
      <c r="J136">
        <f>IFERROR(VLOOKUP(C136,CurrencyData!$S$9:$T$204,2,0),IF(TYPE(J135)=1,J135,0))</f>
        <v>0.60160000000000002</v>
      </c>
      <c r="K136">
        <f>IFERROR(VLOOKUP(C136,CurrencyData!$V$9:$W$261,2,0),IF(TYPE(K135)=1,K135,0))</f>
        <v>0.1283</v>
      </c>
      <c r="L136">
        <f>IFERROR(VLOOKUP(C136,CurrencyData!$Y$9:$Z$228,2,0),IF(TYPE(L135)=1,L135,0))</f>
        <v>2.1899999999999999E-2</v>
      </c>
      <c r="M136">
        <f>IFERROR(VLOOKUP(C136,CurrencyData!$AH$9:$AI$228,2,0),IF(TYPE(M135)=1,M135,0))</f>
        <v>3.2800000000000003E-2</v>
      </c>
      <c r="N136">
        <f>IFERROR(VLOOKUP(C136,CurrencyData!$AN$9:$AO$261,2,0),IF(TYPE(N135)=1,N135,0))</f>
        <v>8.3199999999999996E-2</v>
      </c>
      <c r="O136">
        <f>IFERROR(VLOOKUP(C136,CurrencyData!$AQ$9:$AR$228,2,0),IF(TYPE(O135)=1,O135,0))</f>
        <v>1.38E-2</v>
      </c>
      <c r="P136">
        <f>IFERROR(VLOOKUP(C136,CurrencyData!$AT$9:$AU$209,2,0),IF(TYPE(P135)=1,P135,0))</f>
        <v>0.80169999999999997</v>
      </c>
      <c r="Q136">
        <f>IFERROR(VLOOKUP(C136,CurrencyData!$AW$9:$AX$261,2,0),IF(TYPE(Q135)=1,Q135,0))</f>
        <v>0.32900000000000001</v>
      </c>
      <c r="R136">
        <f>IFERROR(VLOOKUP(C136,CurrencyData!$AZ$9:$BA$204,2,0),IF(TYPE(R135)=1,R135,0))</f>
        <v>0.34860000000000002</v>
      </c>
      <c r="S136">
        <f>IFERROR(VLOOKUP(C136,CurrencyData!$BC$9:$BD$228,2,0),IF(TYPE(S135)=1,S135,0))</f>
        <v>0.63190000000000002</v>
      </c>
      <c r="T136">
        <f>IFERROR(VLOOKUP(C136,CurrencyData!$BI$9:$BJ$261,2,0),IF(TYPE(T135)=1,T135,0))</f>
        <v>0.18770000000000001</v>
      </c>
      <c r="U136">
        <f>IFERROR(VLOOKUP(C136,CurrencyData!$BL$9:$BM$228,2,0),IF(TYPE(U135)=1,U135,0))</f>
        <v>0.27989999999999998</v>
      </c>
      <c r="V136">
        <f>IFERROR(VLOOKUP(C136,CurrencyData!$BO$9:$BP$209,2,0),IF(TYPE(V135)=1,V135,0))</f>
        <v>0.24759999999999999</v>
      </c>
      <c r="W136">
        <f>IFERROR(VLOOKUP(C136,CurrencyData!$BR$9:$BS$261,2,0),IF(TYPE(W135)=1,W135,0))</f>
        <v>0.17860000000000001</v>
      </c>
      <c r="X136">
        <f>IFERROR(VLOOKUP(C136,CurrencyData!$BU$9:$BV$261,2,0),IF(TYPE(X135)=1,X135,0))</f>
        <v>1.0233000000000001</v>
      </c>
      <c r="Y136">
        <f>IFERROR(VLOOKUP(C136,CurrencyData!$BX$9:$BY$261,2,0),IF(TYPE(Y135)=1,Y135,0))</f>
        <v>1.6161000000000001</v>
      </c>
    </row>
    <row r="137" spans="3:25">
      <c r="C137" s="2">
        <v>40663</v>
      </c>
      <c r="D137">
        <f>IFERROR(VLOOKUP(C137,CurrencyData!$A$9:$B$228,2,0),IF(TYPE(D136)=1,D136,0))</f>
        <v>0.153</v>
      </c>
      <c r="E137">
        <f>IFERROR(VLOOKUP(C137,CurrencyData!$D$9:$E$261,2,0),IF(TYPE(E136)=1,E136,0))</f>
        <v>1.2E-2</v>
      </c>
      <c r="F137">
        <f>IFERROR(VLOOKUP(C137,CurrencyData!$G$9:$H$204,2,0),IF(TYPE(F136)=1,F136,0))</f>
        <v>3.56E-2</v>
      </c>
      <c r="G137">
        <f>IFERROR(VLOOKUP(C137,CurrencyData!$J$9:$K$261,2,0),IF(TYPE(G136)=1,G136,0))</f>
        <v>0.26650000000000001</v>
      </c>
      <c r="H137">
        <f>IFERROR(VLOOKUP(C137,CurrencyData!$M$9:$N$228,2,0),IF(TYPE(H136)=1,H136,0))</f>
        <v>3.44E-2</v>
      </c>
      <c r="I137">
        <f>IFERROR(VLOOKUP(C137,CurrencyData!$P$9:$Q$228,2,0),IF(TYPE(I136)=1,I136,0))</f>
        <v>8.9999999999999998E-4</v>
      </c>
      <c r="J137">
        <f>IFERROR(VLOOKUP(C137,CurrencyData!$S$9:$T$204,2,0),IF(TYPE(J136)=1,J136,0))</f>
        <v>0.62970000000000004</v>
      </c>
      <c r="K137">
        <f>IFERROR(VLOOKUP(C137,CurrencyData!$V$9:$W$261,2,0),IF(TYPE(K136)=1,K136,0))</f>
        <v>0.12859999999999999</v>
      </c>
      <c r="L137">
        <f>IFERROR(VLOOKUP(C137,CurrencyData!$Y$9:$Z$228,2,0),IF(TYPE(L136)=1,L136,0))</f>
        <v>2.2200000000000001E-2</v>
      </c>
      <c r="M137">
        <f>IFERROR(VLOOKUP(C137,CurrencyData!$AH$9:$AI$228,2,0),IF(TYPE(M136)=1,M136,0))</f>
        <v>3.3099999999999997E-2</v>
      </c>
      <c r="N137">
        <f>IFERROR(VLOOKUP(C137,CurrencyData!$AN$9:$AO$261,2,0),IF(TYPE(N136)=1,N136,0))</f>
        <v>8.5300000000000001E-2</v>
      </c>
      <c r="O137">
        <f>IFERROR(VLOOKUP(C137,CurrencyData!$AQ$9:$AR$228,2,0),IF(TYPE(O136)=1,O136,0))</f>
        <v>1.3899999999999999E-2</v>
      </c>
      <c r="P137">
        <f>IFERROR(VLOOKUP(C137,CurrencyData!$AT$9:$AU$209,2,0),IF(TYPE(P136)=1,P136,0))</f>
        <v>0.81310000000000004</v>
      </c>
      <c r="Q137">
        <f>IFERROR(VLOOKUP(C137,CurrencyData!$AW$9:$AX$261,2,0),IF(TYPE(Q136)=1,Q136,0))</f>
        <v>0.33150000000000002</v>
      </c>
      <c r="R137">
        <f>IFERROR(VLOOKUP(C137,CurrencyData!$AZ$9:$BA$204,2,0),IF(TYPE(R136)=1,R136,0))</f>
        <v>0.36330000000000001</v>
      </c>
      <c r="S137">
        <f>IFERROR(VLOOKUP(C137,CurrencyData!$BC$9:$BD$228,2,0),IF(TYPE(S136)=1,S136,0))</f>
        <v>0.65649999999999997</v>
      </c>
      <c r="T137">
        <f>IFERROR(VLOOKUP(C137,CurrencyData!$BI$9:$BJ$261,2,0),IF(TYPE(T136)=1,T136,0))</f>
        <v>0.19359999999999999</v>
      </c>
      <c r="U137">
        <f>IFERROR(VLOOKUP(C137,CurrencyData!$BL$9:$BM$228,2,0),IF(TYPE(U136)=1,U136,0))</f>
        <v>0.29089999999999999</v>
      </c>
      <c r="V137">
        <f>IFERROR(VLOOKUP(C137,CurrencyData!$BO$9:$BP$209,2,0),IF(TYPE(V136)=1,V136,0))</f>
        <v>0.246</v>
      </c>
      <c r="W137">
        <f>IFERROR(VLOOKUP(C137,CurrencyData!$BR$9:$BS$261,2,0),IF(TYPE(W136)=1,W136,0))</f>
        <v>0.18479999999999999</v>
      </c>
      <c r="X137">
        <f>IFERROR(VLOOKUP(C137,CurrencyData!$BU$9:$BV$261,2,0),IF(TYPE(X136)=1,X136,0))</f>
        <v>1.0430999999999999</v>
      </c>
      <c r="Y137">
        <f>IFERROR(VLOOKUP(C137,CurrencyData!$BX$9:$BY$261,2,0),IF(TYPE(Y136)=1,Y136,0))</f>
        <v>1.6347</v>
      </c>
    </row>
    <row r="138" spans="3:25">
      <c r="C138" s="2">
        <v>40694</v>
      </c>
      <c r="D138">
        <f>IFERROR(VLOOKUP(C138,CurrencyData!$A$9:$B$228,2,0),IF(TYPE(D137)=1,D137,0))</f>
        <v>0.15379999999999999</v>
      </c>
      <c r="E138">
        <f>IFERROR(VLOOKUP(C138,CurrencyData!$D$9:$E$261,2,0),IF(TYPE(E137)=1,E137,0))</f>
        <v>1.23E-2</v>
      </c>
      <c r="F138">
        <f>IFERROR(VLOOKUP(C138,CurrencyData!$G$9:$H$204,2,0),IF(TYPE(F137)=1,F137,0))</f>
        <v>3.5799999999999998E-2</v>
      </c>
      <c r="G138">
        <f>IFERROR(VLOOKUP(C138,CurrencyData!$J$9:$K$261,2,0),IF(TYPE(G137)=1,G137,0))</f>
        <v>0.2666</v>
      </c>
      <c r="H138">
        <f>IFERROR(VLOOKUP(C138,CurrencyData!$M$9:$N$228,2,0),IF(TYPE(H137)=1,H137,0))</f>
        <v>3.4799999999999998E-2</v>
      </c>
      <c r="I138">
        <f>IFERROR(VLOOKUP(C138,CurrencyData!$P$9:$Q$228,2,0),IF(TYPE(I137)=1,I137,0))</f>
        <v>8.9999999999999998E-4</v>
      </c>
      <c r="J138">
        <f>IFERROR(VLOOKUP(C138,CurrencyData!$S$9:$T$204,2,0),IF(TYPE(J137)=1,J137,0))</f>
        <v>0.61980000000000002</v>
      </c>
      <c r="K138">
        <f>IFERROR(VLOOKUP(C138,CurrencyData!$V$9:$W$261,2,0),IF(TYPE(K137)=1,K137,0))</f>
        <v>0.12859999999999999</v>
      </c>
      <c r="L138">
        <f>IFERROR(VLOOKUP(C138,CurrencyData!$Y$9:$Z$228,2,0),IF(TYPE(L137)=1,L137,0))</f>
        <v>2.2100000000000002E-2</v>
      </c>
      <c r="M138">
        <f>IFERROR(VLOOKUP(C138,CurrencyData!$AH$9:$AI$228,2,0),IF(TYPE(M137)=1,M137,0))</f>
        <v>3.2899999999999999E-2</v>
      </c>
      <c r="N138">
        <f>IFERROR(VLOOKUP(C138,CurrencyData!$AN$9:$AO$261,2,0),IF(TYPE(N137)=1,N137,0))</f>
        <v>8.5800000000000001E-2</v>
      </c>
      <c r="O138">
        <f>IFERROR(VLOOKUP(C138,CurrencyData!$AQ$9:$AR$228,2,0),IF(TYPE(O137)=1,O137,0))</f>
        <v>1.38E-2</v>
      </c>
      <c r="P138">
        <f>IFERROR(VLOOKUP(C138,CurrencyData!$AT$9:$AU$209,2,0),IF(TYPE(P137)=1,P137,0))</f>
        <v>0.81769999999999998</v>
      </c>
      <c r="Q138">
        <f>IFERROR(VLOOKUP(C138,CurrencyData!$AW$9:$AX$261,2,0),IF(TYPE(Q137)=1,Q137,0))</f>
        <v>0.33150000000000002</v>
      </c>
      <c r="R138">
        <f>IFERROR(VLOOKUP(C138,CurrencyData!$AZ$9:$BA$204,2,0),IF(TYPE(R137)=1,R137,0))</f>
        <v>0.36370000000000002</v>
      </c>
      <c r="S138">
        <f>IFERROR(VLOOKUP(C138,CurrencyData!$BC$9:$BD$228,2,0),IF(TYPE(S137)=1,S137,0))</f>
        <v>0.63539999999999996</v>
      </c>
      <c r="T138">
        <f>IFERROR(VLOOKUP(C138,CurrencyData!$BI$9:$BJ$261,2,0),IF(TYPE(T137)=1,T137,0))</f>
        <v>0.1923</v>
      </c>
      <c r="U138">
        <f>IFERROR(VLOOKUP(C138,CurrencyData!$BL$9:$BM$228,2,0),IF(TYPE(U137)=1,U137,0))</f>
        <v>0.28820000000000001</v>
      </c>
      <c r="V138">
        <f>IFERROR(VLOOKUP(C138,CurrencyData!$BO$9:$BP$209,2,0),IF(TYPE(V137)=1,V137,0))</f>
        <v>0.24440000000000001</v>
      </c>
      <c r="W138">
        <f>IFERROR(VLOOKUP(C138,CurrencyData!$BR$9:$BS$261,2,0),IF(TYPE(W137)=1,W137,0))</f>
        <v>0.1827</v>
      </c>
      <c r="X138">
        <f>IFERROR(VLOOKUP(C138,CurrencyData!$BU$9:$BV$261,2,0),IF(TYPE(X137)=1,X137,0))</f>
        <v>1.0341</v>
      </c>
      <c r="Y138">
        <f>IFERROR(VLOOKUP(C138,CurrencyData!$BX$9:$BY$261,2,0),IF(TYPE(Y137)=1,Y137,0))</f>
        <v>1.6355999999999999</v>
      </c>
    </row>
    <row r="139" spans="3:25">
      <c r="C139" s="2">
        <v>40724</v>
      </c>
      <c r="D139">
        <f>IFERROR(VLOOKUP(C139,CurrencyData!$A$9:$B$228,2,0),IF(TYPE(D138)=1,D138,0))</f>
        <v>0.1542</v>
      </c>
      <c r="E139">
        <f>IFERROR(VLOOKUP(C139,CurrencyData!$D$9:$E$261,2,0),IF(TYPE(E138)=1,E138,0))</f>
        <v>1.24E-2</v>
      </c>
      <c r="F139">
        <f>IFERROR(VLOOKUP(C139,CurrencyData!$G$9:$H$204,2,0),IF(TYPE(F138)=1,F138,0))</f>
        <v>3.5700000000000003E-2</v>
      </c>
      <c r="G139">
        <f>IFERROR(VLOOKUP(C139,CurrencyData!$J$9:$K$261,2,0),IF(TYPE(G138)=1,G138,0))</f>
        <v>0.2666</v>
      </c>
      <c r="H139">
        <f>IFERROR(VLOOKUP(C139,CurrencyData!$M$9:$N$228,2,0),IF(TYPE(H138)=1,H138,0))</f>
        <v>3.4700000000000002E-2</v>
      </c>
      <c r="I139">
        <f>IFERROR(VLOOKUP(C139,CurrencyData!$P$9:$Q$228,2,0),IF(TYPE(I138)=1,I138,0))</f>
        <v>8.9999999999999998E-4</v>
      </c>
      <c r="J139">
        <f>IFERROR(VLOOKUP(C139,CurrencyData!$S$9:$T$204,2,0),IF(TYPE(J138)=1,J138,0))</f>
        <v>0.62860000000000005</v>
      </c>
      <c r="K139">
        <f>IFERROR(VLOOKUP(C139,CurrencyData!$V$9:$W$261,2,0),IF(TYPE(K138)=1,K138,0))</f>
        <v>0.12839999999999999</v>
      </c>
      <c r="L139">
        <f>IFERROR(VLOOKUP(C139,CurrencyData!$Y$9:$Z$228,2,0),IF(TYPE(L138)=1,L138,0))</f>
        <v>2.1999999999999999E-2</v>
      </c>
      <c r="M139">
        <f>IFERROR(VLOOKUP(C139,CurrencyData!$AH$9:$AI$228,2,0),IF(TYPE(M138)=1,M138,0))</f>
        <v>3.2599999999999997E-2</v>
      </c>
      <c r="N139">
        <f>IFERROR(VLOOKUP(C139,CurrencyData!$AN$9:$AO$261,2,0),IF(TYPE(N138)=1,N138,0))</f>
        <v>8.4599999999999995E-2</v>
      </c>
      <c r="O139">
        <f>IFERROR(VLOOKUP(C139,CurrencyData!$AQ$9:$AR$228,2,0),IF(TYPE(O138)=1,O138,0))</f>
        <v>1.38E-2</v>
      </c>
      <c r="P139">
        <f>IFERROR(VLOOKUP(C139,CurrencyData!$AT$9:$AU$209,2,0),IF(TYPE(P138)=1,P138,0))</f>
        <v>0.81589999999999996</v>
      </c>
      <c r="Q139">
        <f>IFERROR(VLOOKUP(C139,CurrencyData!$AW$9:$AX$261,2,0),IF(TYPE(Q138)=1,Q138,0))</f>
        <v>0.32919999999999999</v>
      </c>
      <c r="R139">
        <f>IFERROR(VLOOKUP(C139,CurrencyData!$AZ$9:$BA$204,2,0),IF(TYPE(R138)=1,R138,0))</f>
        <v>0.36249999999999999</v>
      </c>
      <c r="S139">
        <f>IFERROR(VLOOKUP(C139,CurrencyData!$BC$9:$BD$228,2,0),IF(TYPE(S138)=1,S138,0))</f>
        <v>0.625</v>
      </c>
      <c r="T139">
        <f>IFERROR(VLOOKUP(C139,CurrencyData!$BI$9:$BJ$261,2,0),IF(TYPE(T138)=1,T138,0))</f>
        <v>0.1928</v>
      </c>
      <c r="U139">
        <f>IFERROR(VLOOKUP(C139,CurrencyData!$BL$9:$BM$228,2,0),IF(TYPE(U138)=1,U138,0))</f>
        <v>0.29239999999999999</v>
      </c>
      <c r="V139">
        <f>IFERROR(VLOOKUP(C139,CurrencyData!$BO$9:$BP$209,2,0),IF(TYPE(V138)=1,V138,0))</f>
        <v>0.24379999999999999</v>
      </c>
      <c r="W139">
        <f>IFERROR(VLOOKUP(C139,CurrencyData!$BR$9:$BS$261,2,0),IF(TYPE(W138)=1,W138,0))</f>
        <v>0.1835</v>
      </c>
      <c r="X139">
        <f>IFERROR(VLOOKUP(C139,CurrencyData!$BU$9:$BV$261,2,0),IF(TYPE(X138)=1,X138,0))</f>
        <v>1.0215000000000001</v>
      </c>
      <c r="Y139">
        <f>IFERROR(VLOOKUP(C139,CurrencyData!$BX$9:$BY$261,2,0),IF(TYPE(Y138)=1,Y138,0))</f>
        <v>1.6229</v>
      </c>
    </row>
    <row r="140" spans="3:25">
      <c r="C140" s="2">
        <v>40755</v>
      </c>
      <c r="D140">
        <f>IFERROR(VLOOKUP(C140,CurrencyData!$A$9:$B$228,2,0),IF(TYPE(D139)=1,D139,0))</f>
        <v>0.15479999999999999</v>
      </c>
      <c r="E140">
        <f>IFERROR(VLOOKUP(C140,CurrencyData!$D$9:$E$261,2,0),IF(TYPE(E139)=1,E139,0))</f>
        <v>1.26E-2</v>
      </c>
      <c r="F140">
        <f>IFERROR(VLOOKUP(C140,CurrencyData!$G$9:$H$204,2,0),IF(TYPE(F139)=1,F139,0))</f>
        <v>3.5799999999999998E-2</v>
      </c>
      <c r="G140">
        <f>IFERROR(VLOOKUP(C140,CurrencyData!$J$9:$K$261,2,0),IF(TYPE(G139)=1,G139,0))</f>
        <v>0.2666</v>
      </c>
      <c r="H140">
        <f>IFERROR(VLOOKUP(C140,CurrencyData!$M$9:$N$228,2,0),IF(TYPE(H139)=1,H139,0))</f>
        <v>3.4700000000000002E-2</v>
      </c>
      <c r="I140">
        <f>IFERROR(VLOOKUP(C140,CurrencyData!$P$9:$Q$228,2,0),IF(TYPE(I139)=1,I139,0))</f>
        <v>8.9999999999999998E-4</v>
      </c>
      <c r="J140">
        <f>IFERROR(VLOOKUP(C140,CurrencyData!$S$9:$T$204,2,0),IF(TYPE(J139)=1,J139,0))</f>
        <v>0.63919999999999999</v>
      </c>
      <c r="K140">
        <f>IFERROR(VLOOKUP(C140,CurrencyData!$V$9:$W$261,2,0),IF(TYPE(K139)=1,K139,0))</f>
        <v>0.12839999999999999</v>
      </c>
      <c r="L140">
        <f>IFERROR(VLOOKUP(C140,CurrencyData!$Y$9:$Z$228,2,0),IF(TYPE(L139)=1,L139,0))</f>
        <v>2.23E-2</v>
      </c>
      <c r="M140">
        <f>IFERROR(VLOOKUP(C140,CurrencyData!$AH$9:$AI$228,2,0),IF(TYPE(M139)=1,M139,0))</f>
        <v>3.3000000000000002E-2</v>
      </c>
      <c r="N140">
        <f>IFERROR(VLOOKUP(C140,CurrencyData!$AN$9:$AO$261,2,0),IF(TYPE(N139)=1,N139,0))</f>
        <v>8.5599999999999996E-2</v>
      </c>
      <c r="O140">
        <f>IFERROR(VLOOKUP(C140,CurrencyData!$AQ$9:$AR$228,2,0),IF(TYPE(O139)=1,O139,0))</f>
        <v>1.37E-2</v>
      </c>
      <c r="P140">
        <f>IFERROR(VLOOKUP(C140,CurrencyData!$AT$9:$AU$209,2,0),IF(TYPE(P139)=1,P139,0))</f>
        <v>0.81620000000000004</v>
      </c>
      <c r="Q140">
        <f>IFERROR(VLOOKUP(C140,CurrencyData!$AW$9:$AX$261,2,0),IF(TYPE(Q139)=1,Q139,0))</f>
        <v>0.33339999999999997</v>
      </c>
      <c r="R140">
        <f>IFERROR(VLOOKUP(C140,CurrencyData!$AZ$9:$BA$204,2,0),IF(TYPE(R139)=1,R139,0))</f>
        <v>0.35859999999999997</v>
      </c>
      <c r="S140">
        <f>IFERROR(VLOOKUP(C140,CurrencyData!$BC$9:$BD$228,2,0),IF(TYPE(S139)=1,S139,0))</f>
        <v>0.60470000000000002</v>
      </c>
      <c r="T140">
        <f>IFERROR(VLOOKUP(C140,CurrencyData!$BI$9:$BJ$261,2,0),IF(TYPE(T139)=1,T139,0))</f>
        <v>0.19189999999999999</v>
      </c>
      <c r="U140">
        <f>IFERROR(VLOOKUP(C140,CurrencyData!$BL$9:$BM$228,2,0),IF(TYPE(U139)=1,U139,0))</f>
        <v>0.29249999999999998</v>
      </c>
      <c r="V140">
        <f>IFERROR(VLOOKUP(C140,CurrencyData!$BO$9:$BP$209,2,0),IF(TYPE(V139)=1,V139,0))</f>
        <v>0.2427</v>
      </c>
      <c r="W140">
        <f>IFERROR(VLOOKUP(C140,CurrencyData!$BR$9:$BS$261,2,0),IF(TYPE(W139)=1,W139,0))</f>
        <v>0.1837</v>
      </c>
      <c r="X140">
        <f>IFERROR(VLOOKUP(C140,CurrencyData!$BU$9:$BV$261,2,0),IF(TYPE(X139)=1,X139,0))</f>
        <v>1.0455000000000001</v>
      </c>
      <c r="Y140">
        <f>IFERROR(VLOOKUP(C140,CurrencyData!$BX$9:$BY$261,2,0),IF(TYPE(Y139)=1,Y139,0))</f>
        <v>1.6142000000000001</v>
      </c>
    </row>
    <row r="141" spans="3:25">
      <c r="C141" s="2">
        <v>40786</v>
      </c>
      <c r="D141">
        <f>IFERROR(VLOOKUP(C141,CurrencyData!$A$9:$B$228,2,0),IF(TYPE(D140)=1,D140,0))</f>
        <v>0.15609999999999999</v>
      </c>
      <c r="E141">
        <f>IFERROR(VLOOKUP(C141,CurrencyData!$D$9:$E$261,2,0),IF(TYPE(E140)=1,E140,0))</f>
        <v>1.2999999999999999E-2</v>
      </c>
      <c r="F141">
        <f>IFERROR(VLOOKUP(C141,CurrencyData!$G$9:$H$204,2,0),IF(TYPE(F140)=1,F140,0))</f>
        <v>3.4700000000000002E-2</v>
      </c>
      <c r="G141">
        <f>IFERROR(VLOOKUP(C141,CurrencyData!$J$9:$K$261,2,0),IF(TYPE(G140)=1,G140,0))</f>
        <v>0.2666</v>
      </c>
      <c r="H141">
        <f>IFERROR(VLOOKUP(C141,CurrencyData!$M$9:$N$228,2,0),IF(TYPE(H140)=1,H140,0))</f>
        <v>3.4299999999999997E-2</v>
      </c>
      <c r="I141">
        <f>IFERROR(VLOOKUP(C141,CurrencyData!$P$9:$Q$228,2,0),IF(TYPE(I140)=1,I140,0))</f>
        <v>8.9999999999999998E-4</v>
      </c>
      <c r="J141">
        <f>IFERROR(VLOOKUP(C141,CurrencyData!$S$9:$T$204,2,0),IF(TYPE(J140)=1,J140,0))</f>
        <v>0.62509999999999999</v>
      </c>
      <c r="K141">
        <f>IFERROR(VLOOKUP(C141,CurrencyData!$V$9:$W$261,2,0),IF(TYPE(K140)=1,K140,0))</f>
        <v>0.12820000000000001</v>
      </c>
      <c r="L141">
        <f>IFERROR(VLOOKUP(C141,CurrencyData!$Y$9:$Z$228,2,0),IF(TYPE(L140)=1,L140,0))</f>
        <v>2.1899999999999999E-2</v>
      </c>
      <c r="M141">
        <f>IFERROR(VLOOKUP(C141,CurrencyData!$AH$9:$AI$228,2,0),IF(TYPE(M140)=1,M140,0))</f>
        <v>3.3300000000000003E-2</v>
      </c>
      <c r="N141">
        <f>IFERROR(VLOOKUP(C141,CurrencyData!$AN$9:$AO$261,2,0),IF(TYPE(N140)=1,N140,0))</f>
        <v>8.1799999999999998E-2</v>
      </c>
      <c r="O141">
        <f>IFERROR(VLOOKUP(C141,CurrencyData!$AQ$9:$AR$228,2,0),IF(TYPE(O140)=1,O140,0))</f>
        <v>1.37E-2</v>
      </c>
      <c r="P141">
        <f>IFERROR(VLOOKUP(C141,CurrencyData!$AT$9:$AU$209,2,0),IF(TYPE(P140)=1,P140,0))</f>
        <v>0.81799999999999995</v>
      </c>
      <c r="Q141">
        <f>IFERROR(VLOOKUP(C141,CurrencyData!$AW$9:$AX$261,2,0),IF(TYPE(Q140)=1,Q140,0))</f>
        <v>0.33460000000000001</v>
      </c>
      <c r="R141">
        <f>IFERROR(VLOOKUP(C141,CurrencyData!$AZ$9:$BA$204,2,0),IF(TYPE(R140)=1,R140,0))</f>
        <v>0.3478</v>
      </c>
      <c r="S141">
        <f>IFERROR(VLOOKUP(C141,CurrencyData!$BC$9:$BD$228,2,0),IF(TYPE(S140)=1,S140,0))</f>
        <v>0.56910000000000005</v>
      </c>
      <c r="T141">
        <f>IFERROR(VLOOKUP(C141,CurrencyData!$BI$9:$BJ$261,2,0),IF(TYPE(T140)=1,T140,0))</f>
        <v>0.1925</v>
      </c>
      <c r="U141">
        <f>IFERROR(VLOOKUP(C141,CurrencyData!$BL$9:$BM$228,2,0),IF(TYPE(U140)=1,U140,0))</f>
        <v>0.28189999999999998</v>
      </c>
      <c r="V141">
        <f>IFERROR(VLOOKUP(C141,CurrencyData!$BO$9:$BP$209,2,0),IF(TYPE(V140)=1,V140,0))</f>
        <v>0.24</v>
      </c>
      <c r="W141">
        <f>IFERROR(VLOOKUP(C141,CurrencyData!$BR$9:$BS$261,2,0),IF(TYPE(W140)=1,W140,0))</f>
        <v>0.18360000000000001</v>
      </c>
      <c r="X141">
        <f>IFERROR(VLOOKUP(C141,CurrencyData!$BU$9:$BV$261,2,0),IF(TYPE(X140)=1,X140,0))</f>
        <v>1.0188999999999999</v>
      </c>
      <c r="Y141">
        <f>IFERROR(VLOOKUP(C141,CurrencyData!$BX$9:$BY$261,2,0),IF(TYPE(Y140)=1,Y140,0))</f>
        <v>1.6368</v>
      </c>
    </row>
    <row r="142" spans="3:25">
      <c r="C142" s="2">
        <v>40816</v>
      </c>
      <c r="D142">
        <f>IFERROR(VLOOKUP(C142,CurrencyData!$A$9:$B$228,2,0),IF(TYPE(D141)=1,D141,0))</f>
        <v>0.15620000000000001</v>
      </c>
      <c r="E142">
        <f>IFERROR(VLOOKUP(C142,CurrencyData!$D$9:$E$261,2,0),IF(TYPE(E141)=1,E141,0))</f>
        <v>1.2999999999999999E-2</v>
      </c>
      <c r="F142">
        <f>IFERROR(VLOOKUP(C142,CurrencyData!$G$9:$H$204,2,0),IF(TYPE(F141)=1,F141,0))</f>
        <v>3.2800000000000003E-2</v>
      </c>
      <c r="G142">
        <f>IFERROR(VLOOKUP(C142,CurrencyData!$J$9:$K$261,2,0),IF(TYPE(G141)=1,G141,0))</f>
        <v>0.2666</v>
      </c>
      <c r="H142">
        <f>IFERROR(VLOOKUP(C142,CurrencyData!$M$9:$N$228,2,0),IF(TYPE(H141)=1,H141,0))</f>
        <v>3.3500000000000002E-2</v>
      </c>
      <c r="I142">
        <f>IFERROR(VLOOKUP(C142,CurrencyData!$P$9:$Q$228,2,0),IF(TYPE(I141)=1,I141,0))</f>
        <v>8.9999999999999998E-4</v>
      </c>
      <c r="J142">
        <f>IFERROR(VLOOKUP(C142,CurrencyData!$S$9:$T$204,2,0),IF(TYPE(J141)=1,J141,0))</f>
        <v>0.58030000000000004</v>
      </c>
      <c r="K142">
        <f>IFERROR(VLOOKUP(C142,CurrencyData!$V$9:$W$261,2,0),IF(TYPE(K141)=1,K141,0))</f>
        <v>0.1283</v>
      </c>
      <c r="L142">
        <f>IFERROR(VLOOKUP(C142,CurrencyData!$Y$9:$Z$228,2,0),IF(TYPE(L141)=1,L141,0))</f>
        <v>2.0799999999999999E-2</v>
      </c>
      <c r="M142">
        <f>IFERROR(VLOOKUP(C142,CurrencyData!$AH$9:$AI$228,2,0),IF(TYPE(M141)=1,M141,0))</f>
        <v>3.2800000000000003E-2</v>
      </c>
      <c r="N142">
        <f>IFERROR(VLOOKUP(C142,CurrencyData!$AN$9:$AO$261,2,0),IF(TYPE(N141)=1,N141,0))</f>
        <v>7.7200000000000005E-2</v>
      </c>
      <c r="O142">
        <f>IFERROR(VLOOKUP(C142,CurrencyData!$AQ$9:$AR$228,2,0),IF(TYPE(O141)=1,O141,0))</f>
        <v>1.35E-2</v>
      </c>
      <c r="P142">
        <f>IFERROR(VLOOKUP(C142,CurrencyData!$AT$9:$AU$209,2,0),IF(TYPE(P141)=1,P141,0))</f>
        <v>0.80389999999999995</v>
      </c>
      <c r="Q142">
        <f>IFERROR(VLOOKUP(C142,CurrencyData!$AW$9:$AX$261,2,0),IF(TYPE(Q141)=1,Q141,0))</f>
        <v>0.32600000000000001</v>
      </c>
      <c r="R142">
        <f>IFERROR(VLOOKUP(C142,CurrencyData!$AZ$9:$BA$204,2,0),IF(TYPE(R141)=1,R141,0))</f>
        <v>0.32019999999999998</v>
      </c>
      <c r="S142">
        <f>IFERROR(VLOOKUP(C142,CurrencyData!$BC$9:$BD$228,2,0),IF(TYPE(S141)=1,S141,0))</f>
        <v>0.55840000000000001</v>
      </c>
      <c r="T142">
        <f>IFERROR(VLOOKUP(C142,CurrencyData!$BI$9:$BJ$261,2,0),IF(TYPE(T141)=1,T141,0))</f>
        <v>0.18540000000000001</v>
      </c>
      <c r="U142">
        <f>IFERROR(VLOOKUP(C142,CurrencyData!$BL$9:$BM$228,2,0),IF(TYPE(U141)=1,U141,0))</f>
        <v>0.27189999999999998</v>
      </c>
      <c r="V142">
        <f>IFERROR(VLOOKUP(C142,CurrencyData!$BO$9:$BP$209,2,0),IF(TYPE(V141)=1,V141,0))</f>
        <v>0.23769999999999999</v>
      </c>
      <c r="W142">
        <f>IFERROR(VLOOKUP(C142,CurrencyData!$BR$9:$BS$261,2,0),IF(TYPE(W141)=1,W141,0))</f>
        <v>0.17879999999999999</v>
      </c>
      <c r="X142">
        <f>IFERROR(VLOOKUP(C142,CurrencyData!$BU$9:$BV$261,2,0),IF(TYPE(X141)=1,X141,0))</f>
        <v>1.0021</v>
      </c>
      <c r="Y142">
        <f>IFERROR(VLOOKUP(C142,CurrencyData!$BX$9:$BY$261,2,0),IF(TYPE(Y141)=1,Y141,0))</f>
        <v>1.5824</v>
      </c>
    </row>
    <row r="143" spans="3:25">
      <c r="C143" s="2">
        <v>40847</v>
      </c>
      <c r="D143">
        <f>IFERROR(VLOOKUP(C143,CurrencyData!$A$9:$B$228,2,0),IF(TYPE(D142)=1,D142,0))</f>
        <v>0.1565</v>
      </c>
      <c r="E143">
        <f>IFERROR(VLOOKUP(C143,CurrencyData!$D$9:$E$261,2,0),IF(TYPE(E142)=1,E142,0))</f>
        <v>1.2999999999999999E-2</v>
      </c>
      <c r="F143">
        <f>IFERROR(VLOOKUP(C143,CurrencyData!$G$9:$H$204,2,0),IF(TYPE(F142)=1,F142,0))</f>
        <v>3.1899999999999998E-2</v>
      </c>
      <c r="G143">
        <f>IFERROR(VLOOKUP(C143,CurrencyData!$J$9:$K$261,2,0),IF(TYPE(G142)=1,G142,0))</f>
        <v>0.2666</v>
      </c>
      <c r="H143">
        <f>IFERROR(VLOOKUP(C143,CurrencyData!$M$9:$N$228,2,0),IF(TYPE(H142)=1,H142,0))</f>
        <v>3.2800000000000003E-2</v>
      </c>
      <c r="I143">
        <f>IFERROR(VLOOKUP(C143,CurrencyData!$P$9:$Q$228,2,0),IF(TYPE(I142)=1,I142,0))</f>
        <v>8.9999999999999998E-4</v>
      </c>
      <c r="J143">
        <f>IFERROR(VLOOKUP(C143,CurrencyData!$S$9:$T$204,2,0),IF(TYPE(J142)=1,J142,0))</f>
        <v>0.56279999999999997</v>
      </c>
      <c r="K143">
        <f>IFERROR(VLOOKUP(C143,CurrencyData!$V$9:$W$261,2,0),IF(TYPE(K142)=1,K142,0))</f>
        <v>0.1285</v>
      </c>
      <c r="L143">
        <f>IFERROR(VLOOKUP(C143,CurrencyData!$Y$9:$Z$228,2,0),IF(TYPE(L142)=1,L142,0))</f>
        <v>0.02</v>
      </c>
      <c r="M143">
        <f>IFERROR(VLOOKUP(C143,CurrencyData!$AH$9:$AI$228,2,0),IF(TYPE(M142)=1,M142,0))</f>
        <v>3.2199999999999999E-2</v>
      </c>
      <c r="N143">
        <f>IFERROR(VLOOKUP(C143,CurrencyData!$AN$9:$AO$261,2,0),IF(TYPE(N142)=1,N142,0))</f>
        <v>7.4200000000000002E-2</v>
      </c>
      <c r="O143">
        <f>IFERROR(VLOOKUP(C143,CurrencyData!$AQ$9:$AR$228,2,0),IF(TYPE(O142)=1,O142,0))</f>
        <v>1.35E-2</v>
      </c>
      <c r="P143">
        <f>IFERROR(VLOOKUP(C143,CurrencyData!$AT$9:$AU$209,2,0),IF(TYPE(P142)=1,P142,0))</f>
        <v>0.79720000000000002</v>
      </c>
      <c r="Q143">
        <f>IFERROR(VLOOKUP(C143,CurrencyData!$AW$9:$AX$261,2,0),IF(TYPE(Q142)=1,Q142,0))</f>
        <v>0.31759999999999999</v>
      </c>
      <c r="R143">
        <f>IFERROR(VLOOKUP(C143,CurrencyData!$AZ$9:$BA$204,2,0),IF(TYPE(R142)=1,R142,0))</f>
        <v>0.31380000000000002</v>
      </c>
      <c r="S143">
        <f>IFERROR(VLOOKUP(C143,CurrencyData!$BC$9:$BD$228,2,0),IF(TYPE(S142)=1,S142,0))</f>
        <v>0.54559999999999997</v>
      </c>
      <c r="T143">
        <f>IFERROR(VLOOKUP(C143,CurrencyData!$BI$9:$BJ$261,2,0),IF(TYPE(T142)=1,T142,0))</f>
        <v>0.18410000000000001</v>
      </c>
      <c r="U143">
        <f>IFERROR(VLOOKUP(C143,CurrencyData!$BL$9:$BM$228,2,0),IF(TYPE(U142)=1,U142,0))</f>
        <v>0.2722</v>
      </c>
      <c r="V143">
        <f>IFERROR(VLOOKUP(C143,CurrencyData!$BO$9:$BP$209,2,0),IF(TYPE(V142)=1,V142,0))</f>
        <v>0.23649999999999999</v>
      </c>
      <c r="W143">
        <f>IFERROR(VLOOKUP(C143,CurrencyData!$BR$9:$BS$261,2,0),IF(TYPE(W142)=1,W142,0))</f>
        <v>0.17649999999999999</v>
      </c>
      <c r="X143">
        <f>IFERROR(VLOOKUP(C143,CurrencyData!$BU$9:$BV$261,2,0),IF(TYPE(X142)=1,X142,0))</f>
        <v>0.97840000000000005</v>
      </c>
      <c r="Y143">
        <f>IFERROR(VLOOKUP(C143,CurrencyData!$BX$9:$BY$261,2,0),IF(TYPE(Y142)=1,Y142,0))</f>
        <v>1.5751999999999999</v>
      </c>
    </row>
    <row r="144" spans="3:25">
      <c r="C144" s="2">
        <v>40877</v>
      </c>
      <c r="D144">
        <f>IFERROR(VLOOKUP(C144,CurrencyData!$A$9:$B$228,2,0),IF(TYPE(D143)=1,D143,0))</f>
        <v>0.15709999999999999</v>
      </c>
      <c r="E144">
        <f>IFERROR(VLOOKUP(C144,CurrencyData!$D$9:$E$261,2,0),IF(TYPE(E143)=1,E143,0))</f>
        <v>1.29E-2</v>
      </c>
      <c r="F144">
        <f>IFERROR(VLOOKUP(C144,CurrencyData!$G$9:$H$204,2,0),IF(TYPE(F143)=1,F143,0))</f>
        <v>3.2300000000000002E-2</v>
      </c>
      <c r="G144">
        <f>IFERROR(VLOOKUP(C144,CurrencyData!$J$9:$K$261,2,0),IF(TYPE(G143)=1,G143,0))</f>
        <v>0.2666</v>
      </c>
      <c r="H144">
        <f>IFERROR(VLOOKUP(C144,CurrencyData!$M$9:$N$228,2,0),IF(TYPE(H143)=1,H143,0))</f>
        <v>3.27E-2</v>
      </c>
      <c r="I144">
        <f>IFERROR(VLOOKUP(C144,CurrencyData!$P$9:$Q$228,2,0),IF(TYPE(I143)=1,I143,0))</f>
        <v>8.9999999999999998E-4</v>
      </c>
      <c r="J144">
        <f>IFERROR(VLOOKUP(C144,CurrencyData!$S$9:$T$204,2,0),IF(TYPE(J143)=1,J143,0))</f>
        <v>0.56059999999999999</v>
      </c>
      <c r="K144">
        <f>IFERROR(VLOOKUP(C144,CurrencyData!$V$9:$W$261,2,0),IF(TYPE(K143)=1,K143,0))</f>
        <v>0.1285</v>
      </c>
      <c r="L144">
        <f>IFERROR(VLOOKUP(C144,CurrencyData!$Y$9:$Z$228,2,0),IF(TYPE(L143)=1,L143,0))</f>
        <v>1.9599999999999999E-2</v>
      </c>
      <c r="M144">
        <f>IFERROR(VLOOKUP(C144,CurrencyData!$AH$9:$AI$228,2,0),IF(TYPE(M143)=1,M143,0))</f>
        <v>3.2099999999999997E-2</v>
      </c>
      <c r="N144">
        <f>IFERROR(VLOOKUP(C144,CurrencyData!$AN$9:$AO$261,2,0),IF(TYPE(N143)=1,N143,0))</f>
        <v>7.2999999999999995E-2</v>
      </c>
      <c r="O144">
        <f>IFERROR(VLOOKUP(C144,CurrencyData!$AQ$9:$AR$228,2,0),IF(TYPE(O143)=1,O143,0))</f>
        <v>1.34E-2</v>
      </c>
      <c r="P144">
        <f>IFERROR(VLOOKUP(C144,CurrencyData!$AT$9:$AU$209,2,0),IF(TYPE(P143)=1,P143,0))</f>
        <v>0.79279999999999995</v>
      </c>
      <c r="Q144">
        <f>IFERROR(VLOOKUP(C144,CurrencyData!$AW$9:$AX$261,2,0),IF(TYPE(Q143)=1,Q143,0))</f>
        <v>0.317</v>
      </c>
      <c r="R144">
        <f>IFERROR(VLOOKUP(C144,CurrencyData!$AZ$9:$BA$204,2,0),IF(TYPE(R143)=1,R143,0))</f>
        <v>0.30680000000000002</v>
      </c>
      <c r="S144">
        <f>IFERROR(VLOOKUP(C144,CurrencyData!$BC$9:$BD$228,2,0),IF(TYPE(S143)=1,S143,0))</f>
        <v>0.5524</v>
      </c>
      <c r="T144">
        <f>IFERROR(VLOOKUP(C144,CurrencyData!$BI$9:$BJ$261,2,0),IF(TYPE(T143)=1,T143,0))</f>
        <v>0.18260000000000001</v>
      </c>
      <c r="U144">
        <f>IFERROR(VLOOKUP(C144,CurrencyData!$BL$9:$BM$228,2,0),IF(TYPE(U143)=1,U143,0))</f>
        <v>0.26860000000000001</v>
      </c>
      <c r="V144">
        <f>IFERROR(VLOOKUP(C144,CurrencyData!$BO$9:$BP$209,2,0),IF(TYPE(V143)=1,V143,0))</f>
        <v>0.2344</v>
      </c>
      <c r="W144">
        <f>IFERROR(VLOOKUP(C144,CurrencyData!$BR$9:$BS$261,2,0),IF(TYPE(W143)=1,W143,0))</f>
        <v>0.17449999999999999</v>
      </c>
      <c r="X144">
        <f>IFERROR(VLOOKUP(C144,CurrencyData!$BU$9:$BV$261,2,0),IF(TYPE(X143)=1,X143,0))</f>
        <v>0.97619999999999996</v>
      </c>
      <c r="Y144">
        <f>IFERROR(VLOOKUP(C144,CurrencyData!$BX$9:$BY$261,2,0),IF(TYPE(Y143)=1,Y143,0))</f>
        <v>1.5828</v>
      </c>
    </row>
    <row r="145" spans="2:25">
      <c r="C145" s="2">
        <v>40908</v>
      </c>
      <c r="D145">
        <f>IFERROR(VLOOKUP(C145,CurrencyData!$A$9:$B$228,2,0),IF(TYPE(D144)=1,D144,0))</f>
        <v>0.15690000000000001</v>
      </c>
      <c r="E145">
        <f>IFERROR(VLOOKUP(C145,CurrencyData!$D$9:$E$261,2,0),IF(TYPE(E144)=1,E144,0))</f>
        <v>1.2800000000000001E-2</v>
      </c>
      <c r="F145">
        <f>IFERROR(VLOOKUP(C145,CurrencyData!$G$9:$H$204,2,0),IF(TYPE(F144)=1,F144,0))</f>
        <v>3.1600000000000003E-2</v>
      </c>
      <c r="G145">
        <f>IFERROR(VLOOKUP(C145,CurrencyData!$J$9:$K$261,2,0),IF(TYPE(G144)=1,G144,0))</f>
        <v>0.2666</v>
      </c>
      <c r="H145">
        <f>IFERROR(VLOOKUP(C145,CurrencyData!$M$9:$N$228,2,0),IF(TYPE(H144)=1,H144,0))</f>
        <v>3.27E-2</v>
      </c>
      <c r="I145">
        <f>IFERROR(VLOOKUP(C145,CurrencyData!$P$9:$Q$228,2,0),IF(TYPE(I144)=1,I144,0))</f>
        <v>8.9999999999999998E-4</v>
      </c>
      <c r="J145">
        <f>IFERROR(VLOOKUP(C145,CurrencyData!$S$9:$T$204,2,0),IF(TYPE(J144)=1,J144,0))</f>
        <v>0.54390000000000005</v>
      </c>
      <c r="K145">
        <f>IFERROR(VLOOKUP(C145,CurrencyData!$V$9:$W$261,2,0),IF(TYPE(K144)=1,K144,0))</f>
        <v>0.12859999999999999</v>
      </c>
      <c r="L145">
        <f>IFERROR(VLOOKUP(C145,CurrencyData!$Y$9:$Z$228,2,0),IF(TYPE(L144)=1,L144,0))</f>
        <v>1.8700000000000001E-2</v>
      </c>
      <c r="M145">
        <f>IFERROR(VLOOKUP(C145,CurrencyData!$AH$9:$AI$228,2,0),IF(TYPE(M144)=1,M144,0))</f>
        <v>3.1899999999999998E-2</v>
      </c>
      <c r="N145">
        <f>IFERROR(VLOOKUP(C145,CurrencyData!$AN$9:$AO$261,2,0),IF(TYPE(N144)=1,N144,0))</f>
        <v>7.2599999999999998E-2</v>
      </c>
      <c r="O145">
        <f>IFERROR(VLOOKUP(C145,CurrencyData!$AQ$9:$AR$228,2,0),IF(TYPE(O144)=1,O144,0))</f>
        <v>1.3299999999999999E-2</v>
      </c>
      <c r="P145">
        <f>IFERROR(VLOOKUP(C145,CurrencyData!$AT$9:$AU$209,2,0),IF(TYPE(P144)=1,P144,0))</f>
        <v>0.77839999999999998</v>
      </c>
      <c r="Q145">
        <f>IFERROR(VLOOKUP(C145,CurrencyData!$AW$9:$AX$261,2,0),IF(TYPE(Q144)=1,Q144,0))</f>
        <v>0.31580000000000003</v>
      </c>
      <c r="R145">
        <f>IFERROR(VLOOKUP(C145,CurrencyData!$AZ$9:$BA$204,2,0),IF(TYPE(R144)=1,R144,0))</f>
        <v>0.29370000000000002</v>
      </c>
      <c r="S145">
        <f>IFERROR(VLOOKUP(C145,CurrencyData!$BC$9:$BD$228,2,0),IF(TYPE(S144)=1,S144,0))</f>
        <v>0.53480000000000005</v>
      </c>
      <c r="T145">
        <f>IFERROR(VLOOKUP(C145,CurrencyData!$BI$9:$BJ$261,2,0),IF(TYPE(T144)=1,T144,0))</f>
        <v>0.17730000000000001</v>
      </c>
      <c r="U145">
        <f>IFERROR(VLOOKUP(C145,CurrencyData!$BL$9:$BM$228,2,0),IF(TYPE(U144)=1,U144,0))</f>
        <v>0.2646</v>
      </c>
      <c r="V145">
        <f>IFERROR(VLOOKUP(C145,CurrencyData!$BO$9:$BP$209,2,0),IF(TYPE(V144)=1,V144,0))</f>
        <v>0.2329</v>
      </c>
      <c r="W145">
        <f>IFERROR(VLOOKUP(C145,CurrencyData!$BR$9:$BS$261,2,0),IF(TYPE(W144)=1,W144,0))</f>
        <v>0.17</v>
      </c>
      <c r="X145">
        <f>IFERROR(VLOOKUP(C145,CurrencyData!$BU$9:$BV$261,2,0),IF(TYPE(X144)=1,X144,0))</f>
        <v>0.9768</v>
      </c>
      <c r="Y145">
        <f>IFERROR(VLOOKUP(C145,CurrencyData!$BX$9:$BY$261,2,0),IF(TYPE(Y144)=1,Y144,0))</f>
        <v>1.5597000000000001</v>
      </c>
    </row>
    <row r="146" spans="2:25">
      <c r="C146" s="2">
        <v>40939</v>
      </c>
      <c r="D146">
        <f>IFERROR(VLOOKUP(C146,CurrencyData!$A$9:$B$228,2,0),IF(TYPE(D145)=1,D145,0))</f>
        <v>0.15809999999999999</v>
      </c>
      <c r="E146">
        <f>IFERROR(VLOOKUP(C146,CurrencyData!$D$9:$E$261,2,0),IF(TYPE(E145)=1,E145,0))</f>
        <v>1.2999999999999999E-2</v>
      </c>
      <c r="F146">
        <f>IFERROR(VLOOKUP(C146,CurrencyData!$G$9:$H$204,2,0),IF(TYPE(F145)=1,F145,0))</f>
        <v>3.1600000000000003E-2</v>
      </c>
      <c r="G146">
        <f>IFERROR(VLOOKUP(C146,CurrencyData!$J$9:$K$261,2,0),IF(TYPE(G145)=1,G145,0))</f>
        <v>0.2666</v>
      </c>
      <c r="H146">
        <f>IFERROR(VLOOKUP(C146,CurrencyData!$M$9:$N$228,2,0),IF(TYPE(H145)=1,H145,0))</f>
        <v>3.2899999999999999E-2</v>
      </c>
      <c r="I146">
        <f>IFERROR(VLOOKUP(C146,CurrencyData!$P$9:$Q$228,2,0),IF(TYPE(I145)=1,I145,0))</f>
        <v>8.9999999999999998E-4</v>
      </c>
      <c r="J146">
        <f>IFERROR(VLOOKUP(C146,CurrencyData!$S$9:$T$204,2,0),IF(TYPE(J145)=1,J145,0))</f>
        <v>0.55610000000000004</v>
      </c>
      <c r="K146">
        <f>IFERROR(VLOOKUP(C146,CurrencyData!$V$9:$W$261,2,0),IF(TYPE(K145)=1,K145,0))</f>
        <v>0.1288</v>
      </c>
      <c r="L146">
        <f>IFERROR(VLOOKUP(C146,CurrencyData!$Y$9:$Z$228,2,0),IF(TYPE(L145)=1,L145,0))</f>
        <v>1.9099999999999999E-2</v>
      </c>
      <c r="M146">
        <f>IFERROR(VLOOKUP(C146,CurrencyData!$AH$9:$AI$228,2,0),IF(TYPE(M145)=1,M145,0))</f>
        <v>3.15E-2</v>
      </c>
      <c r="N146">
        <f>IFERROR(VLOOKUP(C146,CurrencyData!$AN$9:$AO$261,2,0),IF(TYPE(N145)=1,N145,0))</f>
        <v>7.4300000000000005E-2</v>
      </c>
      <c r="O146">
        <f>IFERROR(VLOOKUP(C146,CurrencyData!$AQ$9:$AR$228,2,0),IF(TYPE(O145)=1,O145,0))</f>
        <v>1.3100000000000001E-2</v>
      </c>
      <c r="P146">
        <f>IFERROR(VLOOKUP(C146,CurrencyData!$AT$9:$AU$209,2,0),IF(TYPE(P145)=1,P145,0))</f>
        <v>0.7762</v>
      </c>
      <c r="Q146">
        <f>IFERROR(VLOOKUP(C146,CurrencyData!$AW$9:$AX$261,2,0),IF(TYPE(Q145)=1,Q145,0))</f>
        <v>0.32019999999999998</v>
      </c>
      <c r="R146">
        <f>IFERROR(VLOOKUP(C146,CurrencyData!$AZ$9:$BA$204,2,0),IF(TYPE(R145)=1,R145,0))</f>
        <v>0.29389999999999999</v>
      </c>
      <c r="S146">
        <f>IFERROR(VLOOKUP(C146,CurrencyData!$BC$9:$BD$228,2,0),IF(TYPE(S145)=1,S145,0))</f>
        <v>0.54139999999999999</v>
      </c>
      <c r="T146">
        <f>IFERROR(VLOOKUP(C146,CurrencyData!$BI$9:$BJ$261,2,0),IF(TYPE(T145)=1,T145,0))</f>
        <v>0.1734</v>
      </c>
      <c r="U146">
        <f>IFERROR(VLOOKUP(C146,CurrencyData!$BL$9:$BM$228,2,0),IF(TYPE(U145)=1,U145,0))</f>
        <v>0.2621</v>
      </c>
      <c r="V146">
        <f>IFERROR(VLOOKUP(C146,CurrencyData!$BO$9:$BP$209,2,0),IF(TYPE(V145)=1,V145,0))</f>
        <v>0.23139999999999999</v>
      </c>
      <c r="W146">
        <f>IFERROR(VLOOKUP(C146,CurrencyData!$BR$9:$BS$261,2,0),IF(TYPE(W145)=1,W145,0))</f>
        <v>0.16769999999999999</v>
      </c>
      <c r="X146">
        <f>IFERROR(VLOOKUP(C146,CurrencyData!$BU$9:$BV$261,2,0),IF(TYPE(X145)=1,X145,0))</f>
        <v>0.98470000000000002</v>
      </c>
      <c r="Y146">
        <f>IFERROR(VLOOKUP(C146,CurrencyData!$BX$9:$BY$261,2,0),IF(TYPE(Y145)=1,Y145,0))</f>
        <v>1.5503</v>
      </c>
    </row>
    <row r="149" spans="2:25">
      <c r="C149">
        <v>1</v>
      </c>
      <c r="D149">
        <v>2</v>
      </c>
      <c r="E149">
        <v>3</v>
      </c>
      <c r="F149">
        <v>4</v>
      </c>
      <c r="G149">
        <v>5</v>
      </c>
      <c r="H149">
        <v>6</v>
      </c>
      <c r="I149">
        <v>7</v>
      </c>
      <c r="J149">
        <v>8</v>
      </c>
      <c r="K149">
        <v>9</v>
      </c>
      <c r="L149">
        <v>10</v>
      </c>
      <c r="M149">
        <v>11</v>
      </c>
      <c r="N149">
        <v>12</v>
      </c>
      <c r="O149">
        <v>13</v>
      </c>
      <c r="P149">
        <v>14</v>
      </c>
      <c r="Q149">
        <v>15</v>
      </c>
      <c r="R149">
        <v>16</v>
      </c>
      <c r="S149">
        <v>17</v>
      </c>
      <c r="T149">
        <v>18</v>
      </c>
      <c r="U149">
        <v>19</v>
      </c>
      <c r="V149">
        <v>20</v>
      </c>
      <c r="W149">
        <v>21</v>
      </c>
      <c r="X149">
        <v>22</v>
      </c>
      <c r="Y149">
        <v>23</v>
      </c>
    </row>
    <row r="150" spans="2:25">
      <c r="C150" t="s">
        <v>15</v>
      </c>
      <c r="D150" t="s">
        <v>118</v>
      </c>
      <c r="E150" t="s">
        <v>119</v>
      </c>
      <c r="F150" t="s">
        <v>120</v>
      </c>
      <c r="G150" t="s">
        <v>105</v>
      </c>
      <c r="H150" t="s">
        <v>121</v>
      </c>
      <c r="I150" t="s">
        <v>122</v>
      </c>
      <c r="J150" t="s">
        <v>123</v>
      </c>
      <c r="K150" t="s">
        <v>124</v>
      </c>
      <c r="L150" t="s">
        <v>125</v>
      </c>
      <c r="M150" t="s">
        <v>107</v>
      </c>
      <c r="N150" t="s">
        <v>126</v>
      </c>
      <c r="O150" t="s">
        <v>108</v>
      </c>
      <c r="P150" t="s">
        <v>109</v>
      </c>
      <c r="Q150" t="s">
        <v>110</v>
      </c>
      <c r="R150" t="s">
        <v>127</v>
      </c>
      <c r="S150" t="s">
        <v>128</v>
      </c>
      <c r="T150" t="s">
        <v>129</v>
      </c>
      <c r="U150" t="s">
        <v>130</v>
      </c>
      <c r="V150" t="s">
        <v>131</v>
      </c>
      <c r="W150" t="s">
        <v>132</v>
      </c>
      <c r="X150" t="s">
        <v>133</v>
      </c>
      <c r="Y150" t="s">
        <v>134</v>
      </c>
    </row>
    <row r="151" spans="2:25">
      <c r="B151">
        <f>YEAR(C151)</f>
        <v>2000</v>
      </c>
      <c r="C151" s="2">
        <v>36769</v>
      </c>
    </row>
    <row r="152" spans="2:25">
      <c r="B152">
        <f t="shared" ref="B152:B215" si="0">YEAR(C152)</f>
        <v>2000</v>
      </c>
      <c r="C152" s="2">
        <v>36799</v>
      </c>
      <c r="D152" s="6">
        <f>LN(D10/D9)</f>
        <v>0</v>
      </c>
      <c r="E152" s="6">
        <f t="shared" ref="E152:Y164" si="1">LN(E10/E9)</f>
        <v>2.1506205220963682E-2</v>
      </c>
      <c r="F152" s="6">
        <f t="shared" si="1"/>
        <v>-2.7816429618766915E-3</v>
      </c>
      <c r="G152" s="6">
        <f t="shared" si="1"/>
        <v>0</v>
      </c>
      <c r="H152" s="6">
        <f t="shared" si="1"/>
        <v>0</v>
      </c>
      <c r="I152" s="6">
        <f t="shared" si="1"/>
        <v>0</v>
      </c>
      <c r="J152" s="6">
        <f t="shared" si="1"/>
        <v>-1.5306421282675658E-2</v>
      </c>
      <c r="K152" s="6">
        <f t="shared" si="1"/>
        <v>0</v>
      </c>
      <c r="L152" s="6">
        <f t="shared" si="1"/>
        <v>-4.5766670274117547E-3</v>
      </c>
      <c r="M152" s="6">
        <f t="shared" si="1"/>
        <v>-2.4794658613216277E-2</v>
      </c>
      <c r="N152" s="6">
        <f t="shared" si="1"/>
        <v>-6.5207497004367574E-3</v>
      </c>
      <c r="O152" s="6">
        <f t="shared" si="1"/>
        <v>-2.3905520853554366E-2</v>
      </c>
      <c r="P152" s="6">
        <f t="shared" si="1"/>
        <v>-0.11794496586481761</v>
      </c>
      <c r="Q152" s="6">
        <f t="shared" si="1"/>
        <v>0</v>
      </c>
      <c r="R152" s="6">
        <f t="shared" si="1"/>
        <v>-2.7834798993443988E-2</v>
      </c>
      <c r="S152" s="6">
        <f t="shared" si="1"/>
        <v>-2.7694984243853648E-2</v>
      </c>
      <c r="T152" s="6">
        <f t="shared" si="1"/>
        <v>-3.7772010147375079E-2</v>
      </c>
      <c r="U152" s="6">
        <f t="shared" si="1"/>
        <v>3.2401810446256122E-3</v>
      </c>
      <c r="V152" s="6">
        <f t="shared" si="1"/>
        <v>0</v>
      </c>
      <c r="W152" s="6">
        <f t="shared" si="1"/>
        <v>-2.9961387740484572E-2</v>
      </c>
      <c r="X152" s="6">
        <f t="shared" si="1"/>
        <v>0</v>
      </c>
      <c r="Y152" s="6">
        <f t="shared" si="1"/>
        <v>-3.8775413869936735E-2</v>
      </c>
    </row>
    <row r="153" spans="2:25">
      <c r="B153">
        <f t="shared" si="0"/>
        <v>2000</v>
      </c>
      <c r="C153" s="2">
        <v>36830</v>
      </c>
      <c r="D153" s="6">
        <f t="shared" ref="D153:S168" si="2">LN(D11/D10)</f>
        <v>0</v>
      </c>
      <c r="E153" s="6">
        <f t="shared" si="2"/>
        <v>-2.1506205220963619E-2</v>
      </c>
      <c r="F153" s="6">
        <f t="shared" si="2"/>
        <v>0</v>
      </c>
      <c r="G153" s="6">
        <f t="shared" si="2"/>
        <v>0</v>
      </c>
      <c r="H153" s="6">
        <f t="shared" si="2"/>
        <v>-1.8868484304382691E-2</v>
      </c>
      <c r="I153" s="6">
        <f t="shared" si="2"/>
        <v>0</v>
      </c>
      <c r="J153" s="6">
        <f t="shared" si="2"/>
        <v>-2.2093166316705815E-2</v>
      </c>
      <c r="K153" s="6">
        <f t="shared" si="2"/>
        <v>0</v>
      </c>
      <c r="L153" s="6">
        <f t="shared" si="2"/>
        <v>-9.2166551049239522E-3</v>
      </c>
      <c r="M153" s="6">
        <f t="shared" si="2"/>
        <v>-3.4045841409717219E-2</v>
      </c>
      <c r="N153" s="6">
        <f t="shared" si="2"/>
        <v>-1.9821319059654695E-2</v>
      </c>
      <c r="O153" s="6">
        <f t="shared" si="2"/>
        <v>-8.0972102326193618E-3</v>
      </c>
      <c r="P153" s="6">
        <f t="shared" si="2"/>
        <v>-1.0254830649821587E-2</v>
      </c>
      <c r="Q153" s="6">
        <f t="shared" si="2"/>
        <v>0</v>
      </c>
      <c r="R153" s="6">
        <f t="shared" si="2"/>
        <v>-3.5107320963353401E-2</v>
      </c>
      <c r="S153" s="6">
        <f t="shared" si="2"/>
        <v>-1.9643309177389639E-2</v>
      </c>
      <c r="T153" s="6">
        <f t="shared" si="1"/>
        <v>-1.8127384592556715E-2</v>
      </c>
      <c r="U153" s="6">
        <f t="shared" si="1"/>
        <v>-1.3843869305495868E-2</v>
      </c>
      <c r="V153" s="6">
        <f t="shared" si="1"/>
        <v>0</v>
      </c>
      <c r="W153" s="6">
        <f t="shared" si="1"/>
        <v>-1.4856354949514771E-2</v>
      </c>
      <c r="X153" s="6">
        <f t="shared" si="1"/>
        <v>-1.8868484304382916E-2</v>
      </c>
      <c r="Y153" s="6">
        <f t="shared" si="1"/>
        <v>1.2886419143671436E-2</v>
      </c>
    </row>
    <row r="154" spans="2:25">
      <c r="B154">
        <f t="shared" si="0"/>
        <v>2000</v>
      </c>
      <c r="C154" s="2">
        <v>36860</v>
      </c>
      <c r="D154" s="6">
        <f t="shared" si="2"/>
        <v>0</v>
      </c>
      <c r="E154" s="6">
        <f t="shared" si="1"/>
        <v>0</v>
      </c>
      <c r="F154" s="6">
        <f t="shared" si="1"/>
        <v>0</v>
      </c>
      <c r="G154" s="6">
        <f t="shared" si="1"/>
        <v>0</v>
      </c>
      <c r="H154" s="6">
        <f t="shared" si="1"/>
        <v>-1.9231361927887644E-2</v>
      </c>
      <c r="I154" s="6">
        <f t="shared" si="1"/>
        <v>0</v>
      </c>
      <c r="J154" s="6">
        <f t="shared" si="1"/>
        <v>-3.7487655975034201E-2</v>
      </c>
      <c r="K154" s="6">
        <f t="shared" si="1"/>
        <v>0</v>
      </c>
      <c r="L154" s="6">
        <f t="shared" si="1"/>
        <v>-9.302392662313674E-3</v>
      </c>
      <c r="M154" s="6">
        <f t="shared" si="1"/>
        <v>-1.3072081567352662E-2</v>
      </c>
      <c r="N154" s="6">
        <f t="shared" si="1"/>
        <v>1.9047624806541037E-3</v>
      </c>
      <c r="O154" s="6">
        <f t="shared" si="1"/>
        <v>1.6129381929883717E-2</v>
      </c>
      <c r="P154" s="6">
        <f t="shared" si="1"/>
        <v>-1.3838771099970237E-2</v>
      </c>
      <c r="Q154" s="6">
        <f t="shared" si="1"/>
        <v>0</v>
      </c>
      <c r="R154" s="6">
        <f t="shared" si="1"/>
        <v>1.6567337057618283E-2</v>
      </c>
      <c r="S154" s="6">
        <f t="shared" si="1"/>
        <v>-1.0960319392911377E-2</v>
      </c>
      <c r="T154" s="6">
        <f t="shared" si="1"/>
        <v>-1.743679604826951E-3</v>
      </c>
      <c r="U154" s="6">
        <f t="shared" si="1"/>
        <v>-4.1084692137478415E-3</v>
      </c>
      <c r="V154" s="6">
        <f t="shared" si="1"/>
        <v>9.9955020324170855E-5</v>
      </c>
      <c r="W154" s="6">
        <f t="shared" si="1"/>
        <v>0</v>
      </c>
      <c r="X154" s="6">
        <f t="shared" si="1"/>
        <v>-2.0464978121340006E-2</v>
      </c>
      <c r="Y154" s="6">
        <f t="shared" si="1"/>
        <v>-1.8550571904596753E-2</v>
      </c>
    </row>
    <row r="155" spans="2:25">
      <c r="B155">
        <f t="shared" si="0"/>
        <v>2000</v>
      </c>
      <c r="C155" s="2">
        <v>36891</v>
      </c>
      <c r="D155" s="6">
        <f t="shared" si="2"/>
        <v>0</v>
      </c>
      <c r="E155" s="6">
        <f t="shared" si="1"/>
        <v>-3.3152207316900509E-2</v>
      </c>
      <c r="F155" s="6">
        <f t="shared" si="1"/>
        <v>-5.5866067086397121E-3</v>
      </c>
      <c r="G155" s="6">
        <f t="shared" si="1"/>
        <v>0</v>
      </c>
      <c r="H155" s="6">
        <f t="shared" si="1"/>
        <v>-2.2914259522875777E-2</v>
      </c>
      <c r="I155" s="6">
        <f t="shared" si="1"/>
        <v>-0.11778303565638339</v>
      </c>
      <c r="J155" s="6">
        <f t="shared" si="1"/>
        <v>-8.0227413973964108E-3</v>
      </c>
      <c r="K155" s="6">
        <f t="shared" si="1"/>
        <v>0</v>
      </c>
      <c r="L155" s="6">
        <f t="shared" si="1"/>
        <v>0</v>
      </c>
      <c r="M155" s="6">
        <f t="shared" si="1"/>
        <v>1.3072081567352701E-2</v>
      </c>
      <c r="N155" s="6">
        <f t="shared" si="1"/>
        <v>2.8503582243563945E-3</v>
      </c>
      <c r="O155" s="6">
        <f t="shared" si="1"/>
        <v>3.1498667059371016E-2</v>
      </c>
      <c r="P155" s="6">
        <f t="shared" si="1"/>
        <v>5.0744731063822116E-3</v>
      </c>
      <c r="Q155" s="6">
        <f t="shared" si="1"/>
        <v>-3.8001140491509904E-4</v>
      </c>
      <c r="R155" s="6">
        <f t="shared" si="1"/>
        <v>5.5915184836909763E-2</v>
      </c>
      <c r="S155" s="6">
        <f t="shared" si="1"/>
        <v>1.0350790404482686E-2</v>
      </c>
      <c r="T155" s="6">
        <f t="shared" si="1"/>
        <v>5.1860323822846673E-2</v>
      </c>
      <c r="U155" s="6">
        <f t="shared" si="1"/>
        <v>7.7917146300441817E-3</v>
      </c>
      <c r="V155" s="6">
        <f t="shared" si="1"/>
        <v>9.9945030316477728E-5</v>
      </c>
      <c r="W155" s="6">
        <f t="shared" si="1"/>
        <v>3.4026271057234971E-2</v>
      </c>
      <c r="X155" s="6">
        <f t="shared" si="1"/>
        <v>1.3029999633821855E-2</v>
      </c>
      <c r="Y155" s="6">
        <f t="shared" si="1"/>
        <v>2.6094154515659974E-2</v>
      </c>
    </row>
    <row r="156" spans="2:25">
      <c r="B156">
        <f t="shared" si="0"/>
        <v>2001</v>
      </c>
      <c r="C156" s="2">
        <v>36922</v>
      </c>
      <c r="D156" s="6">
        <f t="shared" si="2"/>
        <v>0</v>
      </c>
      <c r="E156" s="6">
        <f t="shared" si="1"/>
        <v>-3.4289073478632075E-2</v>
      </c>
      <c r="F156" s="6">
        <f t="shared" si="1"/>
        <v>-1.4104606181542047E-2</v>
      </c>
      <c r="G156" s="6">
        <f t="shared" si="1"/>
        <v>0</v>
      </c>
      <c r="H156" s="6">
        <f t="shared" si="1"/>
        <v>1.3158084577510982E-2</v>
      </c>
      <c r="I156" s="6">
        <f t="shared" si="1"/>
        <v>0</v>
      </c>
      <c r="J156" s="6">
        <f t="shared" si="1"/>
        <v>4.1172492237111112E-3</v>
      </c>
      <c r="K156" s="6">
        <f t="shared" si="1"/>
        <v>0</v>
      </c>
      <c r="L156" s="6">
        <f t="shared" si="1"/>
        <v>4.6620131058113714E-3</v>
      </c>
      <c r="M156" s="6">
        <f t="shared" si="1"/>
        <v>0</v>
      </c>
      <c r="N156" s="6">
        <f t="shared" si="1"/>
        <v>-2.8875923501854407E-2</v>
      </c>
      <c r="O156" s="6">
        <f t="shared" si="1"/>
        <v>2.2989518224698781E-2</v>
      </c>
      <c r="P156" s="6">
        <f t="shared" si="1"/>
        <v>1.398624197473987E-2</v>
      </c>
      <c r="Q156" s="6">
        <f t="shared" si="1"/>
        <v>0</v>
      </c>
      <c r="R156" s="6">
        <f t="shared" si="1"/>
        <v>4.7618011902217927E-2</v>
      </c>
      <c r="S156" s="6">
        <f t="shared" si="1"/>
        <v>9.1041529798515635E-3</v>
      </c>
      <c r="T156" s="6">
        <f t="shared" si="1"/>
        <v>4.2179812946815713E-2</v>
      </c>
      <c r="U156" s="6">
        <f t="shared" si="1"/>
        <v>-7.7917146300441756E-3</v>
      </c>
      <c r="V156" s="6">
        <f t="shared" si="1"/>
        <v>-9.9945030316506663E-5</v>
      </c>
      <c r="W156" s="6">
        <f t="shared" si="1"/>
        <v>3.0278359306261073E-2</v>
      </c>
      <c r="X156" s="6">
        <f t="shared" si="1"/>
        <v>1.2862400222883288E-2</v>
      </c>
      <c r="Y156" s="6">
        <f t="shared" si="1"/>
        <v>9.9253024171429161E-3</v>
      </c>
    </row>
    <row r="157" spans="2:25">
      <c r="B157">
        <f t="shared" si="0"/>
        <v>2001</v>
      </c>
      <c r="C157" s="2">
        <v>36950</v>
      </c>
      <c r="D157" s="6">
        <f t="shared" si="2"/>
        <v>0</v>
      </c>
      <c r="E157" s="6">
        <f t="shared" si="1"/>
        <v>0</v>
      </c>
      <c r="F157" s="6">
        <f t="shared" si="1"/>
        <v>-8.5592533956699475E-3</v>
      </c>
      <c r="G157" s="6">
        <f t="shared" si="1"/>
        <v>0</v>
      </c>
      <c r="H157" s="6">
        <f t="shared" si="1"/>
        <v>9.7561749453646558E-3</v>
      </c>
      <c r="I157" s="6">
        <f t="shared" si="1"/>
        <v>0</v>
      </c>
      <c r="J157" s="6">
        <f t="shared" si="1"/>
        <v>-2.4159590907242224E-2</v>
      </c>
      <c r="K157" s="6">
        <f t="shared" si="1"/>
        <v>0</v>
      </c>
      <c r="L157" s="6">
        <f t="shared" si="1"/>
        <v>0</v>
      </c>
      <c r="M157" s="6">
        <f t="shared" si="1"/>
        <v>1.2903404835908001E-2</v>
      </c>
      <c r="N157" s="6">
        <f t="shared" si="1"/>
        <v>4.8709302345965122E-3</v>
      </c>
      <c r="O157" s="6">
        <f t="shared" si="1"/>
        <v>-1.5267472130788421E-2</v>
      </c>
      <c r="P157" s="6">
        <f t="shared" si="1"/>
        <v>3.0335884585988441E-3</v>
      </c>
      <c r="Q157" s="6">
        <f t="shared" si="1"/>
        <v>0</v>
      </c>
      <c r="R157" s="6">
        <f t="shared" si="1"/>
        <v>6.5627799125235822E-3</v>
      </c>
      <c r="S157" s="6">
        <f t="shared" si="1"/>
        <v>-2.9360782106612887E-2</v>
      </c>
      <c r="T157" s="6">
        <f t="shared" si="1"/>
        <v>-1.8437396026711187E-2</v>
      </c>
      <c r="U157" s="6">
        <f t="shared" si="1"/>
        <v>-2.8860048891349867E-3</v>
      </c>
      <c r="V157" s="6">
        <f t="shared" si="1"/>
        <v>-1.9992003265300362E-4</v>
      </c>
      <c r="W157" s="6">
        <f t="shared" si="1"/>
        <v>-1.4134510934904806E-2</v>
      </c>
      <c r="X157" s="6">
        <f t="shared" si="1"/>
        <v>-1.1796870020844953E-2</v>
      </c>
      <c r="Y157" s="6">
        <f t="shared" si="1"/>
        <v>-1.6987139724508611E-2</v>
      </c>
    </row>
    <row r="158" spans="2:25">
      <c r="B158">
        <f t="shared" si="0"/>
        <v>2001</v>
      </c>
      <c r="C158" s="2">
        <v>36981</v>
      </c>
      <c r="D158" s="6">
        <f t="shared" si="2"/>
        <v>0</v>
      </c>
      <c r="E158" s="6">
        <f t="shared" si="1"/>
        <v>-4.7628048989254587E-2</v>
      </c>
      <c r="F158" s="6">
        <f t="shared" si="1"/>
        <v>-2.8694424279529316E-3</v>
      </c>
      <c r="G158" s="6">
        <f t="shared" si="1"/>
        <v>0</v>
      </c>
      <c r="H158" s="6">
        <f t="shared" si="1"/>
        <v>-6.4935293105482308E-3</v>
      </c>
      <c r="I158" s="6">
        <f t="shared" si="1"/>
        <v>0</v>
      </c>
      <c r="J158" s="6">
        <f t="shared" si="1"/>
        <v>-4.3004169282879229E-2</v>
      </c>
      <c r="K158" s="6">
        <f t="shared" si="1"/>
        <v>0</v>
      </c>
      <c r="L158" s="6">
        <f t="shared" si="1"/>
        <v>-4.6620131058113011E-3</v>
      </c>
      <c r="M158" s="6">
        <f t="shared" si="1"/>
        <v>-2.5975486403260677E-2</v>
      </c>
      <c r="N158" s="6">
        <f t="shared" si="1"/>
        <v>1.2554486479262604E-2</v>
      </c>
      <c r="O158" s="6">
        <f t="shared" si="1"/>
        <v>-7.7220460939102778E-3</v>
      </c>
      <c r="P158" s="6">
        <f t="shared" si="1"/>
        <v>-1.1423722122069612E-2</v>
      </c>
      <c r="Q158" s="6">
        <f t="shared" si="1"/>
        <v>3.8001140491507356E-4</v>
      </c>
      <c r="R158" s="6">
        <f t="shared" si="1"/>
        <v>6.1137341439382363E-3</v>
      </c>
      <c r="S158" s="6">
        <f t="shared" si="1"/>
        <v>-0.35534256445765555</v>
      </c>
      <c r="T158" s="6">
        <f t="shared" si="1"/>
        <v>-1.3849508536364588E-2</v>
      </c>
      <c r="U158" s="6">
        <f t="shared" si="1"/>
        <v>-9.1249077770006095E-3</v>
      </c>
      <c r="V158" s="6">
        <f t="shared" si="1"/>
        <v>-9.9975006331715633E-5</v>
      </c>
      <c r="W158" s="6">
        <f t="shared" si="1"/>
        <v>-8.0393465594172531E-3</v>
      </c>
      <c r="X158" s="6">
        <f t="shared" si="1"/>
        <v>-2.3552231579569358E-2</v>
      </c>
      <c r="Y158" s="6">
        <f t="shared" si="1"/>
        <v>-5.5887267277392053E-3</v>
      </c>
    </row>
    <row r="159" spans="2:25">
      <c r="B159">
        <f t="shared" si="0"/>
        <v>2001</v>
      </c>
      <c r="C159" s="2">
        <v>37011</v>
      </c>
      <c r="D159" s="6">
        <f t="shared" si="2"/>
        <v>0</v>
      </c>
      <c r="E159" s="6">
        <f t="shared" si="1"/>
        <v>-1.227009259181447E-2</v>
      </c>
      <c r="F159" s="6">
        <f t="shared" si="1"/>
        <v>-5.7637047167500184E-3</v>
      </c>
      <c r="G159" s="6">
        <f t="shared" si="1"/>
        <v>0</v>
      </c>
      <c r="H159" s="6">
        <f t="shared" si="1"/>
        <v>-9.820046180975461E-3</v>
      </c>
      <c r="I159" s="6">
        <f t="shared" si="1"/>
        <v>0</v>
      </c>
      <c r="J159" s="6">
        <f t="shared" si="1"/>
        <v>-4.6470195733824868E-2</v>
      </c>
      <c r="K159" s="6">
        <f t="shared" si="1"/>
        <v>0</v>
      </c>
      <c r="L159" s="6">
        <f t="shared" si="1"/>
        <v>0</v>
      </c>
      <c r="M159" s="6">
        <f t="shared" si="1"/>
        <v>-3.5718082602079343E-2</v>
      </c>
      <c r="N159" s="6">
        <f t="shared" si="1"/>
        <v>2.6516705142639707E-2</v>
      </c>
      <c r="O159" s="6">
        <f t="shared" si="1"/>
        <v>-7.7821404420548509E-3</v>
      </c>
      <c r="P159" s="6">
        <f t="shared" si="1"/>
        <v>-2.212724418434911E-2</v>
      </c>
      <c r="Q159" s="6">
        <f t="shared" si="1"/>
        <v>0</v>
      </c>
      <c r="R159" s="6">
        <f t="shared" si="1"/>
        <v>1.0509393412348774E-2</v>
      </c>
      <c r="S159" s="6">
        <f t="shared" si="1"/>
        <v>-0.20218415235431564</v>
      </c>
      <c r="T159" s="6">
        <f t="shared" si="1"/>
        <v>-1.9048194970694474E-2</v>
      </c>
      <c r="U159" s="6">
        <f t="shared" si="1"/>
        <v>-2.9209284276635649E-3</v>
      </c>
      <c r="V159" s="6">
        <f t="shared" si="1"/>
        <v>3.9984006930130574E-4</v>
      </c>
      <c r="W159" s="6">
        <f t="shared" si="1"/>
        <v>-1.354422510775726E-2</v>
      </c>
      <c r="X159" s="6">
        <f t="shared" si="1"/>
        <v>-1.0909375351439859E-3</v>
      </c>
      <c r="Y159" s="6">
        <f t="shared" si="1"/>
        <v>-7.0127001502646039E-3</v>
      </c>
    </row>
    <row r="160" spans="2:25">
      <c r="B160">
        <f t="shared" si="0"/>
        <v>2001</v>
      </c>
      <c r="C160" s="2">
        <v>37042</v>
      </c>
      <c r="D160" s="6">
        <f t="shared" si="2"/>
        <v>0</v>
      </c>
      <c r="E160" s="6">
        <f t="shared" si="1"/>
        <v>1.2270092591814401E-2</v>
      </c>
      <c r="F160" s="6">
        <f t="shared" si="1"/>
        <v>-5.7971176843258461E-3</v>
      </c>
      <c r="G160" s="6">
        <f t="shared" si="1"/>
        <v>0</v>
      </c>
      <c r="H160" s="6">
        <f t="shared" si="1"/>
        <v>-6.6006840313520242E-3</v>
      </c>
      <c r="I160" s="6">
        <f t="shared" si="1"/>
        <v>0</v>
      </c>
      <c r="J160" s="6">
        <f t="shared" si="1"/>
        <v>-4.2311851431412702E-2</v>
      </c>
      <c r="K160" s="6">
        <f t="shared" si="1"/>
        <v>0</v>
      </c>
      <c r="L160" s="6">
        <f t="shared" si="1"/>
        <v>-4.6838493124263143E-3</v>
      </c>
      <c r="M160" s="6">
        <f t="shared" si="1"/>
        <v>-4.5558165358606907E-3</v>
      </c>
      <c r="N160" s="6">
        <f t="shared" si="1"/>
        <v>2.0352228848898517E-2</v>
      </c>
      <c r="O160" s="6">
        <f t="shared" si="1"/>
        <v>-2.3716526617316044E-2</v>
      </c>
      <c r="P160" s="6">
        <f t="shared" si="1"/>
        <v>-7.8339212780415598E-4</v>
      </c>
      <c r="Q160" s="6">
        <f t="shared" si="1"/>
        <v>-3.8001140491509904E-4</v>
      </c>
      <c r="R160" s="6">
        <f t="shared" si="1"/>
        <v>8.8071025630176662E-3</v>
      </c>
      <c r="S160" s="6">
        <f t="shared" si="1"/>
        <v>5.2674689212543487E-2</v>
      </c>
      <c r="T160" s="6">
        <f t="shared" si="1"/>
        <v>-1.7714507932317755E-2</v>
      </c>
      <c r="U160" s="6">
        <f t="shared" si="1"/>
        <v>7.493790272797749E-3</v>
      </c>
      <c r="V160" s="6">
        <f t="shared" si="1"/>
        <v>-1.9990005064066926E-4</v>
      </c>
      <c r="W160" s="6">
        <f t="shared" si="1"/>
        <v>-3.6429912785010919E-3</v>
      </c>
      <c r="X160" s="6">
        <f t="shared" si="1"/>
        <v>1.1627136646385958E-2</v>
      </c>
      <c r="Y160" s="6">
        <f t="shared" si="1"/>
        <v>-5.2394545093572163E-3</v>
      </c>
    </row>
    <row r="161" spans="2:25">
      <c r="B161">
        <f t="shared" si="0"/>
        <v>2001</v>
      </c>
      <c r="C161" s="2">
        <v>37072</v>
      </c>
      <c r="D161" s="6">
        <f t="shared" si="2"/>
        <v>0</v>
      </c>
      <c r="E161" s="6">
        <f t="shared" si="1"/>
        <v>0</v>
      </c>
      <c r="F161" s="6">
        <f t="shared" si="1"/>
        <v>-2.911210207458553E-3</v>
      </c>
      <c r="G161" s="6">
        <f t="shared" si="1"/>
        <v>0</v>
      </c>
      <c r="H161" s="6">
        <f t="shared" si="1"/>
        <v>-3.3673215106587953E-2</v>
      </c>
      <c r="I161" s="6">
        <f t="shared" si="1"/>
        <v>0</v>
      </c>
      <c r="J161" s="6">
        <f t="shared" si="1"/>
        <v>-3.7749123250992916E-2</v>
      </c>
      <c r="K161" s="6">
        <f t="shared" si="1"/>
        <v>0</v>
      </c>
      <c r="L161" s="6">
        <f t="shared" si="1"/>
        <v>0</v>
      </c>
      <c r="M161" s="6">
        <f t="shared" si="1"/>
        <v>9.0909717012521048E-3</v>
      </c>
      <c r="N161" s="6">
        <f t="shared" si="1"/>
        <v>7.2993024816115351E-3</v>
      </c>
      <c r="O161" s="6">
        <f t="shared" si="1"/>
        <v>-1.6129381929883644E-2</v>
      </c>
      <c r="P161" s="6">
        <f t="shared" si="1"/>
        <v>-5.0507992215731859E-3</v>
      </c>
      <c r="Q161" s="6">
        <f t="shared" si="1"/>
        <v>0</v>
      </c>
      <c r="R161" s="6">
        <f t="shared" si="1"/>
        <v>2.3885361674171653E-3</v>
      </c>
      <c r="S161" s="6">
        <f t="shared" si="1"/>
        <v>-6.5921525686584936E-2</v>
      </c>
      <c r="T161" s="6">
        <f t="shared" si="1"/>
        <v>-2.67372546385161E-2</v>
      </c>
      <c r="U161" s="6">
        <f t="shared" si="1"/>
        <v>-4.1562819599178669E-3</v>
      </c>
      <c r="V161" s="6">
        <f t="shared" si="1"/>
        <v>-9.9965012328907192E-5</v>
      </c>
      <c r="W161" s="6">
        <f t="shared" si="1"/>
        <v>-1.9346526946197744E-2</v>
      </c>
      <c r="X161" s="6">
        <f t="shared" si="1"/>
        <v>1.012123346351093E-2</v>
      </c>
      <c r="Y161" s="6">
        <f t="shared" si="1"/>
        <v>-1.7380683395224208E-2</v>
      </c>
    </row>
    <row r="162" spans="2:25">
      <c r="B162">
        <f t="shared" si="0"/>
        <v>2001</v>
      </c>
      <c r="C162" s="2">
        <v>37103</v>
      </c>
      <c r="D162" s="6">
        <f t="shared" si="2"/>
        <v>0</v>
      </c>
      <c r="E162" s="6">
        <f t="shared" si="1"/>
        <v>-2.4692612590371522E-2</v>
      </c>
      <c r="F162" s="6">
        <f t="shared" si="1"/>
        <v>-2.9197101033346393E-3</v>
      </c>
      <c r="G162" s="6">
        <f t="shared" si="1"/>
        <v>0</v>
      </c>
      <c r="H162" s="6">
        <f t="shared" si="1"/>
        <v>-1.7271586508660709E-2</v>
      </c>
      <c r="I162" s="6">
        <f t="shared" si="1"/>
        <v>0</v>
      </c>
      <c r="J162" s="6">
        <f t="shared" si="1"/>
        <v>-3.504043397363573E-2</v>
      </c>
      <c r="K162" s="6">
        <f t="shared" si="1"/>
        <v>0</v>
      </c>
      <c r="L162" s="6">
        <f t="shared" si="1"/>
        <v>-4.7058910374126166E-3</v>
      </c>
      <c r="M162" s="6">
        <f t="shared" si="1"/>
        <v>-9.0909717012520753E-3</v>
      </c>
      <c r="N162" s="6">
        <f t="shared" si="1"/>
        <v>-9.1324835632725868E-3</v>
      </c>
      <c r="O162" s="6">
        <f t="shared" si="1"/>
        <v>8.0972102326193028E-3</v>
      </c>
      <c r="P162" s="6">
        <f t="shared" si="1"/>
        <v>-1.5765769031374709E-3</v>
      </c>
      <c r="Q162" s="6">
        <f t="shared" si="1"/>
        <v>0</v>
      </c>
      <c r="R162" s="6">
        <f t="shared" si="1"/>
        <v>-5.4752236046976793E-2</v>
      </c>
      <c r="S162" s="6">
        <f t="shared" si="1"/>
        <v>-9.1939307758795497E-2</v>
      </c>
      <c r="T162" s="6">
        <f t="shared" si="1"/>
        <v>1.0434877292579494E-2</v>
      </c>
      <c r="U162" s="6">
        <f t="shared" si="1"/>
        <v>-8.7848295557329155E-3</v>
      </c>
      <c r="V162" s="6">
        <f t="shared" si="1"/>
        <v>2.9986506296954968E-4</v>
      </c>
      <c r="W162" s="6">
        <f t="shared" si="1"/>
        <v>3.7140246963713874E-3</v>
      </c>
      <c r="X162" s="6">
        <f t="shared" si="1"/>
        <v>-2.5972056460303733E-3</v>
      </c>
      <c r="Y162" s="6">
        <f t="shared" si="1"/>
        <v>8.6574483398429887E-3</v>
      </c>
    </row>
    <row r="163" spans="2:25">
      <c r="B163">
        <f t="shared" si="0"/>
        <v>2001</v>
      </c>
      <c r="C163" s="2">
        <v>37134</v>
      </c>
      <c r="D163" s="6">
        <f t="shared" si="2"/>
        <v>0</v>
      </c>
      <c r="E163" s="6">
        <f t="shared" si="1"/>
        <v>2.4692612590371633E-2</v>
      </c>
      <c r="F163" s="6">
        <f t="shared" si="1"/>
        <v>-2.9282597790884456E-3</v>
      </c>
      <c r="G163" s="6">
        <f t="shared" si="1"/>
        <v>0</v>
      </c>
      <c r="H163" s="6">
        <f t="shared" si="1"/>
        <v>6.944472352810995E-3</v>
      </c>
      <c r="I163" s="6">
        <f t="shared" si="1"/>
        <v>0</v>
      </c>
      <c r="J163" s="6">
        <f t="shared" si="1"/>
        <v>-1.9620646806936988E-2</v>
      </c>
      <c r="K163" s="6">
        <f t="shared" si="1"/>
        <v>0</v>
      </c>
      <c r="L163" s="6">
        <f t="shared" si="1"/>
        <v>0</v>
      </c>
      <c r="M163" s="6">
        <f t="shared" si="1"/>
        <v>1.3605652055778678E-2</v>
      </c>
      <c r="N163" s="6">
        <f t="shared" si="1"/>
        <v>4.5766670274118935E-3</v>
      </c>
      <c r="O163" s="6">
        <f t="shared" si="1"/>
        <v>2.3905520853554386E-2</v>
      </c>
      <c r="P163" s="6">
        <f t="shared" si="1"/>
        <v>-0.12908155034345756</v>
      </c>
      <c r="Q163" s="6">
        <f t="shared" si="1"/>
        <v>0</v>
      </c>
      <c r="R163" s="6">
        <f t="shared" si="1"/>
        <v>-1.1829457759500256E-2</v>
      </c>
      <c r="S163" s="6">
        <f t="shared" si="1"/>
        <v>-4.9065148326041308E-2</v>
      </c>
      <c r="T163" s="6">
        <f t="shared" si="1"/>
        <v>4.5654589358463935E-2</v>
      </c>
      <c r="U163" s="6">
        <f t="shared" si="1"/>
        <v>-8.4388686458645949E-3</v>
      </c>
      <c r="V163" s="6">
        <f t="shared" si="1"/>
        <v>9.9935042305776447E-5</v>
      </c>
      <c r="W163" s="6">
        <f t="shared" si="1"/>
        <v>3.5506688456909817E-2</v>
      </c>
      <c r="X163" s="6">
        <f t="shared" si="1"/>
        <v>-5.8300257183805035E-3</v>
      </c>
      <c r="Y163" s="6">
        <f t="shared" si="1"/>
        <v>1.4728839697983758E-2</v>
      </c>
    </row>
    <row r="164" spans="2:25">
      <c r="B164">
        <f t="shared" si="0"/>
        <v>2001</v>
      </c>
      <c r="C164" s="2">
        <v>37164</v>
      </c>
      <c r="D164" s="6">
        <f t="shared" si="2"/>
        <v>0</v>
      </c>
      <c r="E164" s="6">
        <f t="shared" si="1"/>
        <v>2.4097551579060305E-2</v>
      </c>
      <c r="F164" s="6">
        <f t="shared" si="1"/>
        <v>-2.9368596733096025E-3</v>
      </c>
      <c r="G164" s="6">
        <f t="shared" si="1"/>
        <v>0</v>
      </c>
      <c r="H164" s="6">
        <f t="shared" si="1"/>
        <v>-1.7452449951226051E-2</v>
      </c>
      <c r="I164" s="6">
        <f t="shared" si="1"/>
        <v>0</v>
      </c>
      <c r="J164" s="6">
        <f t="shared" si="1"/>
        <v>-6.7703796219821283E-2</v>
      </c>
      <c r="K164" s="6">
        <f t="shared" si="1"/>
        <v>0</v>
      </c>
      <c r="L164" s="6">
        <f t="shared" si="1"/>
        <v>-9.47874395454377E-3</v>
      </c>
      <c r="M164" s="6">
        <f t="shared" si="1"/>
        <v>1.7857617400006253E-2</v>
      </c>
      <c r="N164" s="6">
        <f t="shared" si="1"/>
        <v>-2.965926390865322E-2</v>
      </c>
      <c r="O164" s="6">
        <f t="shared" si="1"/>
        <v>1.5625317903080815E-2</v>
      </c>
      <c r="P164" s="6">
        <f t="shared" si="1"/>
        <v>-1.6419244106619768E-2</v>
      </c>
      <c r="Q164" s="6">
        <f t="shared" si="1"/>
        <v>-3.8015586848248143E-4</v>
      </c>
      <c r="R164" s="6">
        <f t="shared" si="1"/>
        <v>6.7768154314228595E-3</v>
      </c>
      <c r="S164" s="6">
        <f t="shared" si="1"/>
        <v>-5.0855967411960551E-2</v>
      </c>
      <c r="T164" s="6">
        <f t="shared" si="1"/>
        <v>1.3136477905369981E-2</v>
      </c>
      <c r="U164" s="6">
        <f t="shared" si="1"/>
        <v>-2.1414094503816473E-2</v>
      </c>
      <c r="V164" s="6">
        <f t="shared" si="1"/>
        <v>9.9925056290956925E-5</v>
      </c>
      <c r="W164" s="6">
        <f t="shared" ref="E164:Y176" si="3">LN(W22/W21)</f>
        <v>2.0363696147031138E-2</v>
      </c>
      <c r="X164" s="6">
        <f t="shared" si="3"/>
        <v>-1.7540224619621739E-2</v>
      </c>
      <c r="Y164" s="6">
        <f t="shared" si="3"/>
        <v>1.8760464694163526E-2</v>
      </c>
    </row>
    <row r="165" spans="2:25">
      <c r="B165">
        <f t="shared" si="0"/>
        <v>2001</v>
      </c>
      <c r="C165" s="2">
        <v>37195</v>
      </c>
      <c r="D165" s="6">
        <f t="shared" si="2"/>
        <v>-8.2815739722873194E-4</v>
      </c>
      <c r="E165" s="6">
        <f t="shared" si="3"/>
        <v>-2.4097551579060301E-2</v>
      </c>
      <c r="F165" s="6">
        <f t="shared" si="3"/>
        <v>-2.9455102297569146E-3</v>
      </c>
      <c r="G165" s="6">
        <f t="shared" si="3"/>
        <v>0</v>
      </c>
      <c r="H165" s="6">
        <f t="shared" si="3"/>
        <v>-7.0671672230925549E-3</v>
      </c>
      <c r="I165" s="6">
        <f t="shared" si="3"/>
        <v>0</v>
      </c>
      <c r="J165" s="6">
        <f t="shared" si="3"/>
        <v>-5.1491070816070385E-2</v>
      </c>
      <c r="K165" s="6">
        <f t="shared" si="3"/>
        <v>0</v>
      </c>
      <c r="L165" s="6">
        <f t="shared" si="3"/>
        <v>-9.5694510161507852E-3</v>
      </c>
      <c r="M165" s="6">
        <f t="shared" si="3"/>
        <v>-1.3363227812167028E-2</v>
      </c>
      <c r="N165" s="6">
        <f t="shared" si="3"/>
        <v>3.7558729598054859E-3</v>
      </c>
      <c r="O165" s="6">
        <f t="shared" si="3"/>
        <v>-2.3530497410194161E-2</v>
      </c>
      <c r="P165" s="6">
        <f t="shared" si="3"/>
        <v>-2.1076983882782039E-2</v>
      </c>
      <c r="Q165" s="6">
        <f t="shared" si="3"/>
        <v>0</v>
      </c>
      <c r="R165" s="6">
        <f t="shared" si="3"/>
        <v>1.8817197498691322E-2</v>
      </c>
      <c r="S165" s="6">
        <f t="shared" si="3"/>
        <v>-9.8516738176645385E-2</v>
      </c>
      <c r="T165" s="6">
        <f t="shared" si="3"/>
        <v>-6.546668226314333E-3</v>
      </c>
      <c r="U165" s="6">
        <f t="shared" si="3"/>
        <v>8.6542627642867962E-4</v>
      </c>
      <c r="V165" s="6">
        <f t="shared" si="3"/>
        <v>-3.9976014923732024E-4</v>
      </c>
      <c r="W165" s="6">
        <f t="shared" si="3"/>
        <v>-7.0360888340693312E-3</v>
      </c>
      <c r="X165" s="6">
        <f t="shared" si="3"/>
        <v>-2.8226457505082137E-3</v>
      </c>
      <c r="Y165" s="6">
        <f t="shared" si="3"/>
        <v>-8.026661281200366E-3</v>
      </c>
    </row>
    <row r="166" spans="2:25">
      <c r="B166">
        <f t="shared" si="0"/>
        <v>2001</v>
      </c>
      <c r="C166" s="2">
        <v>37225</v>
      </c>
      <c r="D166" s="6">
        <f t="shared" si="2"/>
        <v>0</v>
      </c>
      <c r="E166" s="6">
        <f t="shared" si="3"/>
        <v>0</v>
      </c>
      <c r="F166" s="6">
        <f t="shared" si="3"/>
        <v>-8.8889474172460393E-3</v>
      </c>
      <c r="G166" s="6">
        <f t="shared" si="3"/>
        <v>0</v>
      </c>
      <c r="H166" s="6">
        <f t="shared" si="3"/>
        <v>1.7575144821507491E-2</v>
      </c>
      <c r="I166" s="6">
        <f t="shared" si="3"/>
        <v>0</v>
      </c>
      <c r="J166" s="6">
        <f t="shared" si="3"/>
        <v>6.2434727346577734E-2</v>
      </c>
      <c r="K166" s="6">
        <f t="shared" si="3"/>
        <v>0</v>
      </c>
      <c r="L166" s="6">
        <f t="shared" si="3"/>
        <v>0</v>
      </c>
      <c r="M166" s="6">
        <f t="shared" si="3"/>
        <v>8.9286307443013982E-3</v>
      </c>
      <c r="N166" s="6">
        <f t="shared" si="3"/>
        <v>1.4883995699237252E-2</v>
      </c>
      <c r="O166" s="6">
        <f t="shared" si="3"/>
        <v>-1.6000341346441189E-2</v>
      </c>
      <c r="P166" s="6">
        <f t="shared" si="3"/>
        <v>1.7956311145979934E-3</v>
      </c>
      <c r="Q166" s="6">
        <f t="shared" si="3"/>
        <v>0</v>
      </c>
      <c r="R166" s="6">
        <f t="shared" si="3"/>
        <v>1.0712916629770752E-2</v>
      </c>
      <c r="S166" s="6">
        <f t="shared" si="3"/>
        <v>5.0393314780885101E-2</v>
      </c>
      <c r="T166" s="6">
        <f t="shared" si="3"/>
        <v>-2.0739026171926252E-2</v>
      </c>
      <c r="U166" s="6">
        <f t="shared" si="3"/>
        <v>1.9276673143863072E-2</v>
      </c>
      <c r="V166" s="6">
        <f t="shared" si="3"/>
        <v>9.9955020324170855E-5</v>
      </c>
      <c r="W166" s="6">
        <f t="shared" si="3"/>
        <v>-1.0647837955846388E-2</v>
      </c>
      <c r="X166" s="6">
        <f t="shared" si="3"/>
        <v>-1.5509093897252624E-2</v>
      </c>
      <c r="Y166" s="6">
        <f t="shared" si="3"/>
        <v>-1.0037812293554131E-2</v>
      </c>
    </row>
    <row r="167" spans="2:25">
      <c r="B167">
        <f t="shared" si="0"/>
        <v>2001</v>
      </c>
      <c r="C167" s="2">
        <v>37256</v>
      </c>
      <c r="D167" s="6">
        <f t="shared" si="2"/>
        <v>0</v>
      </c>
      <c r="E167" s="6">
        <f t="shared" si="3"/>
        <v>-3.7271394797231655E-2</v>
      </c>
      <c r="F167" s="6">
        <f t="shared" si="3"/>
        <v>-8.9686699827602624E-3</v>
      </c>
      <c r="G167" s="6">
        <f t="shared" si="3"/>
        <v>0</v>
      </c>
      <c r="H167" s="6">
        <f t="shared" si="3"/>
        <v>3.4782643763247925E-3</v>
      </c>
      <c r="I167" s="6">
        <f t="shared" si="3"/>
        <v>0</v>
      </c>
      <c r="J167" s="6">
        <f t="shared" si="3"/>
        <v>7.293165767653309E-2</v>
      </c>
      <c r="K167" s="6">
        <f t="shared" si="3"/>
        <v>0</v>
      </c>
      <c r="L167" s="6">
        <f t="shared" si="3"/>
        <v>0</v>
      </c>
      <c r="M167" s="6">
        <f t="shared" si="3"/>
        <v>1.3245226750020723E-2</v>
      </c>
      <c r="N167" s="6">
        <f t="shared" si="3"/>
        <v>6.442728222198932E-3</v>
      </c>
      <c r="O167" s="6">
        <f t="shared" si="3"/>
        <v>8.0321716972642527E-3</v>
      </c>
      <c r="P167" s="6">
        <f t="shared" si="3"/>
        <v>6.6423117686276601E-4</v>
      </c>
      <c r="Q167" s="6">
        <f t="shared" si="3"/>
        <v>0</v>
      </c>
      <c r="R167" s="6">
        <f t="shared" si="3"/>
        <v>2.0686196974932833E-2</v>
      </c>
      <c r="S167" s="6">
        <f t="shared" si="3"/>
        <v>4.4113616285530191E-2</v>
      </c>
      <c r="T167" s="6">
        <f t="shared" si="3"/>
        <v>4.1823565774785736E-3</v>
      </c>
      <c r="U167" s="6">
        <f t="shared" si="3"/>
        <v>-8.5215683972731139E-3</v>
      </c>
      <c r="V167" s="6">
        <f t="shared" si="3"/>
        <v>1.0988463220461008E-3</v>
      </c>
      <c r="W167" s="6">
        <f t="shared" si="3"/>
        <v>-5.3667391779407868E-3</v>
      </c>
      <c r="X167" s="6">
        <f t="shared" si="3"/>
        <v>1.0471299867295437E-2</v>
      </c>
      <c r="Y167" s="6">
        <f t="shared" si="3"/>
        <v>2.2239219673969245E-3</v>
      </c>
    </row>
    <row r="168" spans="2:25">
      <c r="B168">
        <f t="shared" si="0"/>
        <v>2002</v>
      </c>
      <c r="C168" s="2">
        <v>37287</v>
      </c>
      <c r="D168" s="6">
        <f t="shared" si="2"/>
        <v>0</v>
      </c>
      <c r="E168" s="6">
        <f t="shared" si="3"/>
        <v>-5.1959738930711222E-2</v>
      </c>
      <c r="F168" s="6">
        <f t="shared" si="3"/>
        <v>-1.8182319083190589E-2</v>
      </c>
      <c r="G168" s="6">
        <f t="shared" si="3"/>
        <v>0</v>
      </c>
      <c r="H168" s="6">
        <f t="shared" si="3"/>
        <v>-6.9686693160933158E-3</v>
      </c>
      <c r="I168" s="6">
        <f t="shared" si="3"/>
        <v>0</v>
      </c>
      <c r="J168" s="6">
        <f t="shared" si="3"/>
        <v>2.9571238897438627E-3</v>
      </c>
      <c r="K168" s="6">
        <f t="shared" si="3"/>
        <v>0</v>
      </c>
      <c r="L168" s="6">
        <f t="shared" si="3"/>
        <v>-4.8192864359488828E-3</v>
      </c>
      <c r="M168" s="6">
        <f t="shared" si="3"/>
        <v>-4.3956114730381093E-3</v>
      </c>
      <c r="N168" s="6">
        <f t="shared" si="3"/>
        <v>-9.1785229022888577E-4</v>
      </c>
      <c r="O168" s="6">
        <f t="shared" si="3"/>
        <v>-8.0321716972643776E-3</v>
      </c>
      <c r="P168" s="6">
        <f t="shared" si="3"/>
        <v>1.9918334893070653E-4</v>
      </c>
      <c r="Q168" s="6">
        <f t="shared" si="3"/>
        <v>0</v>
      </c>
      <c r="R168" s="6">
        <f t="shared" si="3"/>
        <v>-1.0492428785389868E-2</v>
      </c>
      <c r="S168" s="6">
        <f t="shared" si="3"/>
        <v>5.7679111586677989E-2</v>
      </c>
      <c r="T168" s="6">
        <f t="shared" si="3"/>
        <v>-6.7001925698196739E-3</v>
      </c>
      <c r="U168" s="6">
        <f t="shared" si="3"/>
        <v>-5.542315368141168E-2</v>
      </c>
      <c r="V168" s="6">
        <f t="shared" si="3"/>
        <v>-0.31850365249238122</v>
      </c>
      <c r="W168" s="6">
        <f t="shared" si="3"/>
        <v>8.9645904703720568E-4</v>
      </c>
      <c r="X168" s="6">
        <f t="shared" si="3"/>
        <v>-1.4306395651237858E-2</v>
      </c>
      <c r="Y168" s="6">
        <f t="shared" si="3"/>
        <v>-3.964808866455556E-3</v>
      </c>
    </row>
    <row r="169" spans="2:25">
      <c r="B169">
        <f t="shared" si="0"/>
        <v>2002</v>
      </c>
      <c r="C169" s="2">
        <v>37315</v>
      </c>
      <c r="D169" s="6">
        <f t="shared" ref="D169:S184" si="4">LN(D27/D26)</f>
        <v>0</v>
      </c>
      <c r="E169" s="6">
        <f t="shared" si="3"/>
        <v>0</v>
      </c>
      <c r="F169" s="6">
        <f t="shared" si="3"/>
        <v>-9.2166551049240632E-3</v>
      </c>
      <c r="G169" s="6">
        <f t="shared" si="3"/>
        <v>0</v>
      </c>
      <c r="H169" s="6">
        <f t="shared" si="3"/>
        <v>-3.5026305512020003E-3</v>
      </c>
      <c r="I169" s="6">
        <f t="shared" si="3"/>
        <v>0</v>
      </c>
      <c r="J169" s="6">
        <f t="shared" si="3"/>
        <v>-2.2897964093254567E-2</v>
      </c>
      <c r="K169" s="6">
        <f t="shared" si="3"/>
        <v>0</v>
      </c>
      <c r="L169" s="6">
        <f t="shared" si="3"/>
        <v>-9.7088141269608269E-3</v>
      </c>
      <c r="M169" s="6">
        <f t="shared" si="3"/>
        <v>4.3956114730381293E-3</v>
      </c>
      <c r="N169" s="6">
        <f t="shared" si="3"/>
        <v>7.319337342269922E-3</v>
      </c>
      <c r="O169" s="6">
        <f t="shared" si="3"/>
        <v>-8.0972102326193618E-3</v>
      </c>
      <c r="P169" s="6">
        <f t="shared" si="3"/>
        <v>-0.53669454589735555</v>
      </c>
      <c r="Q169" s="6">
        <f t="shared" si="3"/>
        <v>0</v>
      </c>
      <c r="R169" s="6">
        <f t="shared" si="3"/>
        <v>-3.299268315434889E-2</v>
      </c>
      <c r="S169" s="6">
        <f t="shared" si="3"/>
        <v>1.1869161191973477E-2</v>
      </c>
      <c r="T169" s="6">
        <f t="shared" si="3"/>
        <v>-1.6095222507857668E-2</v>
      </c>
      <c r="U169" s="6">
        <f t="shared" si="3"/>
        <v>-2.7512051589716119E-2</v>
      </c>
      <c r="V169" s="6">
        <f t="shared" si="3"/>
        <v>-0.39420257480825405</v>
      </c>
      <c r="W169" s="6">
        <f t="shared" si="3"/>
        <v>0</v>
      </c>
      <c r="X169" s="6">
        <f t="shared" si="3"/>
        <v>3.6755934309446376E-3</v>
      </c>
      <c r="Y169" s="6">
        <f t="shared" si="3"/>
        <v>-8.2581475682751652E-3</v>
      </c>
    </row>
    <row r="170" spans="2:25">
      <c r="B170">
        <f t="shared" si="0"/>
        <v>2002</v>
      </c>
      <c r="C170" s="2">
        <v>37346</v>
      </c>
      <c r="D170" s="6">
        <f t="shared" si="4"/>
        <v>0</v>
      </c>
      <c r="E170" s="6">
        <f t="shared" si="3"/>
        <v>1.3245226750020723E-2</v>
      </c>
      <c r="F170" s="6">
        <f t="shared" si="3"/>
        <v>-9.3023926623135612E-3</v>
      </c>
      <c r="G170" s="6">
        <f t="shared" si="3"/>
        <v>0</v>
      </c>
      <c r="H170" s="6">
        <f t="shared" si="3"/>
        <v>3.5026305512020745E-3</v>
      </c>
      <c r="I170" s="6">
        <f t="shared" si="3"/>
        <v>0</v>
      </c>
      <c r="J170" s="6">
        <f t="shared" si="3"/>
        <v>3.4882943065360772E-2</v>
      </c>
      <c r="K170" s="6">
        <f t="shared" si="3"/>
        <v>0</v>
      </c>
      <c r="L170" s="6">
        <f t="shared" si="3"/>
        <v>0</v>
      </c>
      <c r="M170" s="6">
        <f t="shared" si="3"/>
        <v>8.7336799687546315E-3</v>
      </c>
      <c r="N170" s="6">
        <f t="shared" si="3"/>
        <v>3.6396764474497336E-3</v>
      </c>
      <c r="O170" s="6">
        <f t="shared" si="3"/>
        <v>-8.1633106391608701E-3</v>
      </c>
      <c r="P170" s="6">
        <f t="shared" si="3"/>
        <v>-0.16921378996412487</v>
      </c>
      <c r="Q170" s="6">
        <f t="shared" si="3"/>
        <v>0</v>
      </c>
      <c r="R170" s="6">
        <f t="shared" si="3"/>
        <v>1.2085998335035363E-2</v>
      </c>
      <c r="S170" s="6">
        <f t="shared" si="3"/>
        <v>-8.3321765687079889E-4</v>
      </c>
      <c r="T170" s="6">
        <f t="shared" si="3"/>
        <v>5.9600006138147317E-3</v>
      </c>
      <c r="U170" s="6">
        <f t="shared" si="3"/>
        <v>-6.062037682739661E-3</v>
      </c>
      <c r="V170" s="6">
        <f t="shared" si="3"/>
        <v>-0.16500143630438505</v>
      </c>
      <c r="W170" s="6">
        <f t="shared" si="3"/>
        <v>1.6881786974246714E-2</v>
      </c>
      <c r="X170" s="6">
        <f t="shared" si="3"/>
        <v>4.7740383479605046E-3</v>
      </c>
      <c r="Y170" s="6">
        <f t="shared" si="3"/>
        <v>-7.0276538206679625E-5</v>
      </c>
    </row>
    <row r="171" spans="2:25">
      <c r="B171">
        <f t="shared" si="0"/>
        <v>2002</v>
      </c>
      <c r="C171" s="2">
        <v>37376</v>
      </c>
      <c r="D171" s="6">
        <f t="shared" si="4"/>
        <v>0</v>
      </c>
      <c r="E171" s="6">
        <f t="shared" si="3"/>
        <v>0</v>
      </c>
      <c r="F171" s="6">
        <f t="shared" si="3"/>
        <v>-3.1201273362435225E-3</v>
      </c>
      <c r="G171" s="6">
        <f t="shared" si="3"/>
        <v>0</v>
      </c>
      <c r="H171" s="6">
        <f t="shared" si="3"/>
        <v>0</v>
      </c>
      <c r="I171" s="6">
        <f t="shared" si="3"/>
        <v>0</v>
      </c>
      <c r="J171" s="6">
        <f t="shared" si="3"/>
        <v>2.9702782396135295E-2</v>
      </c>
      <c r="K171" s="6">
        <f t="shared" si="3"/>
        <v>0</v>
      </c>
      <c r="L171" s="6">
        <f t="shared" si="3"/>
        <v>-4.8899852941917919E-3</v>
      </c>
      <c r="M171" s="6">
        <f t="shared" si="3"/>
        <v>0</v>
      </c>
      <c r="N171" s="6">
        <f t="shared" si="3"/>
        <v>-1.0959013789719543E-2</v>
      </c>
      <c r="O171" s="6">
        <f t="shared" si="3"/>
        <v>-1.6529301951210582E-2</v>
      </c>
      <c r="P171" s="6">
        <f t="shared" si="3"/>
        <v>2.6860075240925313E-3</v>
      </c>
      <c r="Q171" s="6">
        <f t="shared" si="3"/>
        <v>0</v>
      </c>
      <c r="R171" s="6">
        <f t="shared" si="3"/>
        <v>2.0906684819313643E-2</v>
      </c>
      <c r="S171" s="6">
        <f t="shared" si="3"/>
        <v>2.8757287687039414E-2</v>
      </c>
      <c r="T171" s="6">
        <f t="shared" si="3"/>
        <v>1.0975205143768138E-2</v>
      </c>
      <c r="U171" s="6">
        <f t="shared" si="3"/>
        <v>-2.606165032401838E-2</v>
      </c>
      <c r="V171" s="6">
        <f t="shared" si="3"/>
        <v>-0.19187715288502555</v>
      </c>
      <c r="W171" s="6">
        <f t="shared" si="3"/>
        <v>2.2649051782388276E-2</v>
      </c>
      <c r="X171" s="6">
        <f t="shared" si="3"/>
        <v>3.9610287074336205E-3</v>
      </c>
      <c r="Y171" s="6">
        <f t="shared" si="3"/>
        <v>1.3680676830608867E-2</v>
      </c>
    </row>
    <row r="172" spans="2:25">
      <c r="B172">
        <f t="shared" si="0"/>
        <v>2002</v>
      </c>
      <c r="C172" s="2">
        <v>37407</v>
      </c>
      <c r="D172" s="6">
        <f t="shared" si="4"/>
        <v>0</v>
      </c>
      <c r="E172" s="6">
        <f t="shared" si="3"/>
        <v>3.8714512180690427E-2</v>
      </c>
      <c r="F172" s="6">
        <f t="shared" si="3"/>
        <v>0</v>
      </c>
      <c r="G172" s="6">
        <f t="shared" si="3"/>
        <v>0</v>
      </c>
      <c r="H172" s="6">
        <f t="shared" si="3"/>
        <v>1.3889112160667093E-2</v>
      </c>
      <c r="I172" s="6">
        <f t="shared" si="3"/>
        <v>0</v>
      </c>
      <c r="J172" s="6">
        <f t="shared" si="3"/>
        <v>-6.3830723538126979E-2</v>
      </c>
      <c r="K172" s="6">
        <f t="shared" si="3"/>
        <v>0</v>
      </c>
      <c r="L172" s="6">
        <f t="shared" si="3"/>
        <v>0</v>
      </c>
      <c r="M172" s="6">
        <f t="shared" si="3"/>
        <v>1.2959144642505336E-2</v>
      </c>
      <c r="N172" s="6">
        <f t="shared" si="3"/>
        <v>-3.6469679781391443E-2</v>
      </c>
      <c r="O172" s="6">
        <f t="shared" si="3"/>
        <v>8.2988028146950641E-3</v>
      </c>
      <c r="P172" s="6">
        <f t="shared" si="3"/>
        <v>1.6081482961861253E-3</v>
      </c>
      <c r="Q172" s="6">
        <f t="shared" si="3"/>
        <v>0</v>
      </c>
      <c r="R172" s="6">
        <f t="shared" si="3"/>
        <v>3.6444664756428513E-3</v>
      </c>
      <c r="S172" s="6">
        <f t="shared" si="3"/>
        <v>-5.565084795548144E-2</v>
      </c>
      <c r="T172" s="6">
        <f t="shared" si="3"/>
        <v>3.4656933809044187E-2</v>
      </c>
      <c r="U172" s="6">
        <f t="shared" si="3"/>
        <v>-1.890048993737705E-2</v>
      </c>
      <c r="V172" s="6">
        <f t="shared" si="3"/>
        <v>-0.10061956536229578</v>
      </c>
      <c r="W172" s="6">
        <f t="shared" si="3"/>
        <v>4.7928466571950989E-2</v>
      </c>
      <c r="X172" s="6">
        <f t="shared" si="3"/>
        <v>1.9418085857101731E-2</v>
      </c>
      <c r="Y172" s="6">
        <f t="shared" si="3"/>
        <v>1.2401123445540967E-2</v>
      </c>
    </row>
    <row r="173" spans="2:25">
      <c r="B173">
        <f t="shared" si="0"/>
        <v>2002</v>
      </c>
      <c r="C173" s="2">
        <v>37437</v>
      </c>
      <c r="D173" s="6">
        <f t="shared" si="4"/>
        <v>0</v>
      </c>
      <c r="E173" s="6">
        <f t="shared" si="3"/>
        <v>2.5001302205417186E-2</v>
      </c>
      <c r="F173" s="6">
        <f t="shared" si="3"/>
        <v>-6.2696130135953742E-3</v>
      </c>
      <c r="G173" s="6">
        <f t="shared" si="3"/>
        <v>0</v>
      </c>
      <c r="H173" s="6">
        <f t="shared" si="3"/>
        <v>1.3698844358161709E-2</v>
      </c>
      <c r="I173" s="6">
        <f t="shared" si="3"/>
        <v>0</v>
      </c>
      <c r="J173" s="6">
        <f t="shared" si="3"/>
        <v>-7.385643146568957E-2</v>
      </c>
      <c r="K173" s="6">
        <f t="shared" si="3"/>
        <v>0</v>
      </c>
      <c r="L173" s="6">
        <f t="shared" si="3"/>
        <v>0</v>
      </c>
      <c r="M173" s="6">
        <f t="shared" si="3"/>
        <v>1.7021687569430524E-2</v>
      </c>
      <c r="N173" s="6">
        <f t="shared" si="3"/>
        <v>-2.7028672387919259E-2</v>
      </c>
      <c r="O173" s="6">
        <f t="shared" si="3"/>
        <v>8.2304991365156621E-3</v>
      </c>
      <c r="P173" s="6">
        <f t="shared" si="3"/>
        <v>3.4352262445257777E-2</v>
      </c>
      <c r="Q173" s="6">
        <f t="shared" si="3"/>
        <v>-7.6074556730926647E-4</v>
      </c>
      <c r="R173" s="6">
        <f t="shared" si="3"/>
        <v>2.8254307393676546E-3</v>
      </c>
      <c r="S173" s="6">
        <f t="shared" si="3"/>
        <v>-8.5313220571562223E-2</v>
      </c>
      <c r="T173" s="6">
        <f t="shared" si="3"/>
        <v>4.0529981085562029E-2</v>
      </c>
      <c r="U173" s="6">
        <f t="shared" si="3"/>
        <v>-8.3518048715950019E-3</v>
      </c>
      <c r="V173" s="6">
        <f t="shared" si="3"/>
        <v>-0.11874875277634238</v>
      </c>
      <c r="W173" s="6">
        <f t="shared" si="3"/>
        <v>5.5103759326284425E-2</v>
      </c>
      <c r="X173" s="6">
        <f t="shared" si="3"/>
        <v>1.2636938084012438E-2</v>
      </c>
      <c r="Y173" s="6">
        <f t="shared" si="3"/>
        <v>1.4951009044084865E-2</v>
      </c>
    </row>
    <row r="174" spans="2:25">
      <c r="B174">
        <f t="shared" si="0"/>
        <v>2002</v>
      </c>
      <c r="C174" s="2">
        <v>37468</v>
      </c>
      <c r="D174" s="6">
        <f t="shared" si="4"/>
        <v>0</v>
      </c>
      <c r="E174" s="6">
        <f t="shared" si="3"/>
        <v>4.8202101817877901E-2</v>
      </c>
      <c r="F174" s="6">
        <f t="shared" si="3"/>
        <v>-3.1496089028963314E-3</v>
      </c>
      <c r="G174" s="6">
        <f t="shared" si="3"/>
        <v>0</v>
      </c>
      <c r="H174" s="6">
        <f t="shared" si="3"/>
        <v>2.0202707317519469E-2</v>
      </c>
      <c r="I174" s="6">
        <f t="shared" si="3"/>
        <v>0</v>
      </c>
      <c r="J174" s="6">
        <f t="shared" si="3"/>
        <v>-7.7698040714282227E-2</v>
      </c>
      <c r="K174" s="6">
        <f t="shared" si="3"/>
        <v>7.797271350210612E-4</v>
      </c>
      <c r="L174" s="6">
        <f t="shared" si="3"/>
        <v>4.8899852941917702E-3</v>
      </c>
      <c r="M174" s="6">
        <f t="shared" si="3"/>
        <v>2.0877585021555178E-2</v>
      </c>
      <c r="N174" s="6">
        <f t="shared" si="3"/>
        <v>-9.789525989842712E-4</v>
      </c>
      <c r="O174" s="6">
        <f t="shared" si="3"/>
        <v>-8.230499136515591E-3</v>
      </c>
      <c r="P174" s="6">
        <f t="shared" si="3"/>
        <v>2.9449511731557781E-2</v>
      </c>
      <c r="Q174" s="6">
        <f t="shared" si="3"/>
        <v>3.8044512538031614E-4</v>
      </c>
      <c r="R174" s="6">
        <f t="shared" si="3"/>
        <v>-2.2417894187805518E-2</v>
      </c>
      <c r="S174" s="6">
        <f t="shared" si="3"/>
        <v>-8.0897906948204451E-2</v>
      </c>
      <c r="T174" s="6">
        <f t="shared" si="3"/>
        <v>3.9699869846684666E-2</v>
      </c>
      <c r="U174" s="6">
        <f t="shared" si="3"/>
        <v>4.3915379709351672E-2</v>
      </c>
      <c r="V174" s="6">
        <f t="shared" si="3"/>
        <v>3.9775861517827244E-3</v>
      </c>
      <c r="W174" s="6">
        <f t="shared" si="3"/>
        <v>3.8862033092046978E-2</v>
      </c>
      <c r="X174" s="6">
        <f t="shared" si="3"/>
        <v>-7.9951225392020878E-3</v>
      </c>
      <c r="Y174" s="6">
        <f t="shared" si="3"/>
        <v>4.8131471409711822E-2</v>
      </c>
    </row>
    <row r="175" spans="2:25">
      <c r="B175">
        <f t="shared" si="0"/>
        <v>2002</v>
      </c>
      <c r="C175" s="2">
        <v>37499</v>
      </c>
      <c r="D175" s="6">
        <f t="shared" si="4"/>
        <v>0</v>
      </c>
      <c r="E175" s="6">
        <f t="shared" si="3"/>
        <v>-1.1834457647003022E-2</v>
      </c>
      <c r="F175" s="6">
        <f t="shared" si="3"/>
        <v>0</v>
      </c>
      <c r="G175" s="6">
        <f t="shared" si="3"/>
        <v>0</v>
      </c>
      <c r="H175" s="6">
        <f t="shared" si="3"/>
        <v>-1.6807118316381289E-2</v>
      </c>
      <c r="I175" s="6">
        <f t="shared" si="3"/>
        <v>0</v>
      </c>
      <c r="J175" s="6">
        <f t="shared" si="3"/>
        <v>-6.7509362193678632E-2</v>
      </c>
      <c r="K175" s="6">
        <f t="shared" si="3"/>
        <v>-7.7972713502104548E-4</v>
      </c>
      <c r="L175" s="6">
        <f t="shared" si="3"/>
        <v>0</v>
      </c>
      <c r="M175" s="6">
        <f t="shared" si="3"/>
        <v>-2.0877585021555255E-2</v>
      </c>
      <c r="N175" s="6">
        <f t="shared" si="3"/>
        <v>-5.8939266887776901E-3</v>
      </c>
      <c r="O175" s="6">
        <f t="shared" si="3"/>
        <v>0</v>
      </c>
      <c r="P175" s="6">
        <f t="shared" si="3"/>
        <v>-5.1640646280162114E-3</v>
      </c>
      <c r="Q175" s="6">
        <f t="shared" si="3"/>
        <v>0</v>
      </c>
      <c r="R175" s="6">
        <f t="shared" si="3"/>
        <v>-1.4532122045670677E-2</v>
      </c>
      <c r="S175" s="6">
        <f t="shared" si="3"/>
        <v>1.0560822317742696E-2</v>
      </c>
      <c r="T175" s="6">
        <f t="shared" si="3"/>
        <v>-1.4323652353309841E-2</v>
      </c>
      <c r="U175" s="6">
        <f t="shared" si="3"/>
        <v>9.3985654236387849E-3</v>
      </c>
      <c r="V175" s="6">
        <f t="shared" si="3"/>
        <v>-5.4279127294292791E-3</v>
      </c>
      <c r="W175" s="6">
        <f t="shared" si="3"/>
        <v>-1.7339296076308845E-2</v>
      </c>
      <c r="X175" s="6">
        <f t="shared" si="3"/>
        <v>-1.6341504416980582E-2</v>
      </c>
      <c r="Y175" s="6">
        <f t="shared" si="3"/>
        <v>-1.1183412719886841E-2</v>
      </c>
    </row>
    <row r="176" spans="2:25">
      <c r="B176">
        <f t="shared" si="0"/>
        <v>2002</v>
      </c>
      <c r="C176" s="2">
        <v>37529</v>
      </c>
      <c r="D176" s="6">
        <f t="shared" si="4"/>
        <v>0</v>
      </c>
      <c r="E176" s="6">
        <f t="shared" si="3"/>
        <v>-1.1976191046715649E-2</v>
      </c>
      <c r="F176" s="6">
        <f t="shared" si="3"/>
        <v>-3.15956029036837E-3</v>
      </c>
      <c r="G176" s="6">
        <f t="shared" si="3"/>
        <v>0</v>
      </c>
      <c r="H176" s="6">
        <f t="shared" si="3"/>
        <v>-2.0548668227387677E-2</v>
      </c>
      <c r="I176" s="6">
        <f t="shared" si="3"/>
        <v>0</v>
      </c>
      <c r="J176" s="6">
        <f t="shared" si="3"/>
        <v>-6.2015347274414913E-2</v>
      </c>
      <c r="K176" s="6">
        <f t="shared" si="3"/>
        <v>0</v>
      </c>
      <c r="L176" s="6">
        <f t="shared" si="3"/>
        <v>4.8661896511729063E-3</v>
      </c>
      <c r="M176" s="6">
        <f t="shared" si="3"/>
        <v>-1.7021687569430524E-2</v>
      </c>
      <c r="N176" s="6">
        <f t="shared" si="3"/>
        <v>-2.2920784191014978E-2</v>
      </c>
      <c r="O176" s="6">
        <f t="shared" si="3"/>
        <v>8.2304991365156621E-3</v>
      </c>
      <c r="P176" s="6">
        <f t="shared" si="3"/>
        <v>4.1585341259974947E-3</v>
      </c>
      <c r="Q176" s="6">
        <f t="shared" si="3"/>
        <v>3.8030044192902005E-4</v>
      </c>
      <c r="R176" s="6">
        <f t="shared" si="3"/>
        <v>7.0848389703868911E-3</v>
      </c>
      <c r="S176" s="6">
        <f t="shared" si="3"/>
        <v>-7.0281413791092231E-3</v>
      </c>
      <c r="T176" s="6">
        <f t="shared" si="3"/>
        <v>1.5174509740334078E-3</v>
      </c>
      <c r="U176" s="6">
        <f t="shared" si="3"/>
        <v>-1.888630262874812E-2</v>
      </c>
      <c r="V176" s="6">
        <f t="shared" si="3"/>
        <v>-5.8224327514332531E-3</v>
      </c>
      <c r="W176" s="6">
        <f t="shared" si="3"/>
        <v>1.2844906488469608E-2</v>
      </c>
      <c r="X176" s="6">
        <f t="shared" si="3"/>
        <v>-2.5137483778852969E-3</v>
      </c>
      <c r="Y176" s="6">
        <f t="shared" si="3"/>
        <v>1.0733324302065191E-2</v>
      </c>
    </row>
    <row r="177" spans="2:25">
      <c r="B177">
        <f t="shared" si="0"/>
        <v>2002</v>
      </c>
      <c r="C177" s="2">
        <v>37560</v>
      </c>
      <c r="D177" s="6">
        <f t="shared" si="4"/>
        <v>0</v>
      </c>
      <c r="E177" s="6">
        <f t="shared" si="4"/>
        <v>-2.4391453124159239E-2</v>
      </c>
      <c r="F177" s="6">
        <f t="shared" si="4"/>
        <v>-3.1695747612791787E-3</v>
      </c>
      <c r="G177" s="6">
        <f t="shared" si="4"/>
        <v>0</v>
      </c>
      <c r="H177" s="6">
        <f t="shared" si="4"/>
        <v>-1.0434877292579508E-2</v>
      </c>
      <c r="I177" s="6">
        <f t="shared" si="4"/>
        <v>0</v>
      </c>
      <c r="J177" s="6">
        <f t="shared" si="4"/>
        <v>-0.14189684211190715</v>
      </c>
      <c r="K177" s="6">
        <f t="shared" si="4"/>
        <v>0</v>
      </c>
      <c r="L177" s="6">
        <f t="shared" si="4"/>
        <v>0</v>
      </c>
      <c r="M177" s="6">
        <f t="shared" si="4"/>
        <v>-1.731645001146093E-2</v>
      </c>
      <c r="N177" s="6">
        <f t="shared" si="4"/>
        <v>-1.0085729548848857E-3</v>
      </c>
      <c r="O177" s="6">
        <f t="shared" si="4"/>
        <v>0</v>
      </c>
      <c r="P177" s="6">
        <f t="shared" si="4"/>
        <v>-7.9540852413203748E-3</v>
      </c>
      <c r="Q177" s="6">
        <f t="shared" si="4"/>
        <v>0</v>
      </c>
      <c r="R177" s="6">
        <f t="shared" si="4"/>
        <v>4.9710127220204021E-3</v>
      </c>
      <c r="S177" s="6">
        <f t="shared" si="4"/>
        <v>-2.8588264656954272E-3</v>
      </c>
      <c r="T177" s="6">
        <f t="shared" ref="E177:Y189" si="5">LN(T35/T34)</f>
        <v>7.5786286310202246E-4</v>
      </c>
      <c r="U177" s="6">
        <f t="shared" si="5"/>
        <v>-8.1359625626079898E-3</v>
      </c>
      <c r="V177" s="6">
        <f t="shared" si="5"/>
        <v>-5.1225871256380794E-3</v>
      </c>
      <c r="W177" s="6">
        <f t="shared" si="5"/>
        <v>2.2497197340153245E-3</v>
      </c>
      <c r="X177" s="6">
        <f t="shared" si="5"/>
        <v>-4.2563317981869431E-3</v>
      </c>
      <c r="Y177" s="6">
        <f t="shared" si="5"/>
        <v>1.2211975679701213E-3</v>
      </c>
    </row>
    <row r="178" spans="2:25">
      <c r="B178">
        <f t="shared" si="0"/>
        <v>2002</v>
      </c>
      <c r="C178" s="2">
        <v>37590</v>
      </c>
      <c r="D178" s="6">
        <f t="shared" si="4"/>
        <v>0</v>
      </c>
      <c r="E178" s="6">
        <f t="shared" si="5"/>
        <v>1.2270092591814401E-2</v>
      </c>
      <c r="F178" s="6">
        <f t="shared" si="5"/>
        <v>-3.1796529173797957E-3</v>
      </c>
      <c r="G178" s="6">
        <f t="shared" si="5"/>
        <v>0</v>
      </c>
      <c r="H178" s="6">
        <f t="shared" si="5"/>
        <v>6.9686693160932152E-3</v>
      </c>
      <c r="I178" s="6">
        <f t="shared" si="5"/>
        <v>0</v>
      </c>
      <c r="J178" s="6">
        <f t="shared" si="5"/>
        <v>5.5642501814147316E-2</v>
      </c>
      <c r="K178" s="6">
        <f t="shared" si="5"/>
        <v>0</v>
      </c>
      <c r="L178" s="6">
        <f t="shared" si="5"/>
        <v>4.8426244757879908E-3</v>
      </c>
      <c r="M178" s="6">
        <f t="shared" si="5"/>
        <v>8.695706967553913E-3</v>
      </c>
      <c r="N178" s="6">
        <f t="shared" si="5"/>
        <v>-1.2182891799477518E-2</v>
      </c>
      <c r="O178" s="6">
        <f t="shared" si="5"/>
        <v>0</v>
      </c>
      <c r="P178" s="6">
        <f t="shared" si="5"/>
        <v>7.702544553288026E-3</v>
      </c>
      <c r="Q178" s="6">
        <f t="shared" si="5"/>
        <v>0</v>
      </c>
      <c r="R178" s="6">
        <f t="shared" si="5"/>
        <v>4.4056427519233249E-2</v>
      </c>
      <c r="S178" s="6">
        <f t="shared" si="5"/>
        <v>2.8227011014817904E-2</v>
      </c>
      <c r="T178" s="6">
        <f t="shared" si="5"/>
        <v>2.1731840627339346E-2</v>
      </c>
      <c r="U178" s="6">
        <f t="shared" si="5"/>
        <v>2.2334024067900509E-2</v>
      </c>
      <c r="V178" s="6">
        <f t="shared" si="5"/>
        <v>3.9206603905374289E-2</v>
      </c>
      <c r="W178" s="6">
        <f t="shared" si="5"/>
        <v>2.4418527348145796E-2</v>
      </c>
      <c r="X178" s="6">
        <f t="shared" si="5"/>
        <v>5.5139958532849876E-3</v>
      </c>
      <c r="Y178" s="6">
        <f t="shared" si="5"/>
        <v>1.0479329125913883E-2</v>
      </c>
    </row>
    <row r="179" spans="2:25">
      <c r="B179">
        <f t="shared" si="0"/>
        <v>2002</v>
      </c>
      <c r="C179" s="2">
        <v>37621</v>
      </c>
      <c r="D179" s="6">
        <f t="shared" si="4"/>
        <v>0</v>
      </c>
      <c r="E179" s="6">
        <f t="shared" si="5"/>
        <v>0</v>
      </c>
      <c r="F179" s="6">
        <f t="shared" si="5"/>
        <v>0</v>
      </c>
      <c r="G179" s="6">
        <f t="shared" si="5"/>
        <v>0</v>
      </c>
      <c r="H179" s="6">
        <f t="shared" si="5"/>
        <v>-3.4782643763248086E-3</v>
      </c>
      <c r="I179" s="6">
        <f t="shared" si="5"/>
        <v>0</v>
      </c>
      <c r="J179" s="6">
        <f t="shared" si="5"/>
        <v>-9.1224861792546224E-3</v>
      </c>
      <c r="K179" s="6">
        <f t="shared" si="5"/>
        <v>0</v>
      </c>
      <c r="L179" s="6">
        <f t="shared" si="5"/>
        <v>0</v>
      </c>
      <c r="M179" s="6">
        <f t="shared" si="5"/>
        <v>0</v>
      </c>
      <c r="N179" s="6">
        <f t="shared" si="5"/>
        <v>-2.0449904877277076E-3</v>
      </c>
      <c r="O179" s="6">
        <f t="shared" si="5"/>
        <v>0</v>
      </c>
      <c r="P179" s="6">
        <f t="shared" si="5"/>
        <v>7.0193319041412083E-3</v>
      </c>
      <c r="Q179" s="6">
        <f t="shared" si="5"/>
        <v>0</v>
      </c>
      <c r="R179" s="6">
        <f t="shared" si="5"/>
        <v>1.0619568827460131E-2</v>
      </c>
      <c r="S179" s="6">
        <f t="shared" si="5"/>
        <v>1.3335699340118681E-2</v>
      </c>
      <c r="T179" s="6">
        <f t="shared" si="5"/>
        <v>1.7634549560215353E-2</v>
      </c>
      <c r="U179" s="6">
        <f t="shared" si="5"/>
        <v>-1.4107691030178229E-3</v>
      </c>
      <c r="V179" s="6">
        <f t="shared" si="5"/>
        <v>1.1224249721517521E-2</v>
      </c>
      <c r="W179" s="6">
        <f t="shared" si="5"/>
        <v>2.1692824611259754E-2</v>
      </c>
      <c r="X179" s="6">
        <f t="shared" si="5"/>
        <v>7.668869261593405E-3</v>
      </c>
      <c r="Y179" s="6">
        <f t="shared" si="5"/>
        <v>8.418570465595826E-3</v>
      </c>
    </row>
    <row r="180" spans="2:25">
      <c r="B180">
        <f t="shared" si="0"/>
        <v>2003</v>
      </c>
      <c r="C180" s="2">
        <v>37652</v>
      </c>
      <c r="D180" s="6">
        <f t="shared" si="4"/>
        <v>0</v>
      </c>
      <c r="E180" s="6">
        <f t="shared" si="5"/>
        <v>2.4097551579060305E-2</v>
      </c>
      <c r="F180" s="6">
        <f t="shared" si="5"/>
        <v>0</v>
      </c>
      <c r="G180" s="6">
        <f t="shared" si="5"/>
        <v>0</v>
      </c>
      <c r="H180" s="6">
        <f t="shared" si="5"/>
        <v>3.4782643763247925E-3</v>
      </c>
      <c r="I180" s="6">
        <f t="shared" si="5"/>
        <v>0</v>
      </c>
      <c r="J180" s="6">
        <f t="shared" si="5"/>
        <v>5.5956159978847272E-2</v>
      </c>
      <c r="K180" s="6">
        <f t="shared" si="5"/>
        <v>0</v>
      </c>
      <c r="L180" s="6">
        <f t="shared" si="5"/>
        <v>4.8192864359489218E-3</v>
      </c>
      <c r="M180" s="6">
        <f t="shared" si="5"/>
        <v>8.6207430439071749E-3</v>
      </c>
      <c r="N180" s="6">
        <f t="shared" si="5"/>
        <v>-3.6481377466419558E-2</v>
      </c>
      <c r="O180" s="6">
        <f t="shared" si="5"/>
        <v>0</v>
      </c>
      <c r="P180" s="6">
        <f t="shared" si="5"/>
        <v>6.2433666259801364E-4</v>
      </c>
      <c r="Q180" s="6">
        <f t="shared" si="5"/>
        <v>0</v>
      </c>
      <c r="R180" s="6">
        <f t="shared" si="5"/>
        <v>1.9756598436076318E-2</v>
      </c>
      <c r="S180" s="6">
        <f t="shared" si="5"/>
        <v>-4.5105523001947728E-2</v>
      </c>
      <c r="T180" s="6">
        <f t="shared" si="5"/>
        <v>3.9976772161896316E-2</v>
      </c>
      <c r="U180" s="6">
        <f t="shared" si="5"/>
        <v>-2.767352167674892E-2</v>
      </c>
      <c r="V180" s="6">
        <f t="shared" si="5"/>
        <v>6.4821878267533634E-2</v>
      </c>
      <c r="W180" s="6">
        <f t="shared" si="5"/>
        <v>3.5140650151906094E-2</v>
      </c>
      <c r="X180" s="6">
        <f t="shared" si="5"/>
        <v>1.0391718174615852E-2</v>
      </c>
      <c r="Y180" s="6">
        <f t="shared" si="5"/>
        <v>1.8485507331347507E-2</v>
      </c>
    </row>
    <row r="181" spans="2:25">
      <c r="B181">
        <f t="shared" si="0"/>
        <v>2003</v>
      </c>
      <c r="C181" s="2">
        <v>37680</v>
      </c>
      <c r="D181" s="6">
        <f t="shared" si="4"/>
        <v>0</v>
      </c>
      <c r="E181" s="6">
        <f t="shared" si="5"/>
        <v>0</v>
      </c>
      <c r="F181" s="6">
        <f t="shared" si="5"/>
        <v>3.1796529173798056E-3</v>
      </c>
      <c r="G181" s="6">
        <f t="shared" si="5"/>
        <v>0</v>
      </c>
      <c r="H181" s="6">
        <f t="shared" si="5"/>
        <v>-3.4782643763248086E-3</v>
      </c>
      <c r="I181" s="6">
        <f t="shared" si="5"/>
        <v>0</v>
      </c>
      <c r="J181" s="6">
        <f t="shared" si="5"/>
        <v>-4.6833673799592544E-2</v>
      </c>
      <c r="K181" s="6">
        <f t="shared" si="5"/>
        <v>0</v>
      </c>
      <c r="L181" s="6">
        <f t="shared" si="5"/>
        <v>4.7961722634930135E-3</v>
      </c>
      <c r="M181" s="6">
        <f t="shared" si="5"/>
        <v>0</v>
      </c>
      <c r="N181" s="6">
        <f t="shared" si="5"/>
        <v>-3.1269393981394583E-2</v>
      </c>
      <c r="O181" s="6">
        <f t="shared" si="5"/>
        <v>-8.230499136515591E-3</v>
      </c>
      <c r="P181" s="6">
        <f t="shared" si="5"/>
        <v>2.3196598381060789E-2</v>
      </c>
      <c r="Q181" s="6">
        <f t="shared" si="5"/>
        <v>-3.8030044192899402E-4</v>
      </c>
      <c r="R181" s="6">
        <f t="shared" si="5"/>
        <v>-7.7012317474726057E-3</v>
      </c>
      <c r="S181" s="6">
        <f t="shared" si="5"/>
        <v>1.6094228362874531E-2</v>
      </c>
      <c r="T181" s="6">
        <f t="shared" si="5"/>
        <v>1.4588657484752691E-2</v>
      </c>
      <c r="U181" s="6">
        <f t="shared" si="5"/>
        <v>-6.796142662834603E-3</v>
      </c>
      <c r="V181" s="6">
        <f t="shared" si="5"/>
        <v>3.1850850664684044E-2</v>
      </c>
      <c r="W181" s="6">
        <f t="shared" si="5"/>
        <v>-1.1111225425070835E-2</v>
      </c>
      <c r="X181" s="6">
        <f t="shared" si="5"/>
        <v>1.8346333261054851E-2</v>
      </c>
      <c r="Y181" s="6">
        <f t="shared" si="5"/>
        <v>-1.920040229388928E-3</v>
      </c>
    </row>
    <row r="182" spans="2:25">
      <c r="B182">
        <f t="shared" si="0"/>
        <v>2003</v>
      </c>
      <c r="C182" s="2">
        <v>37711</v>
      </c>
      <c r="D182" s="6">
        <f t="shared" si="4"/>
        <v>0</v>
      </c>
      <c r="E182" s="6">
        <f t="shared" si="5"/>
        <v>0</v>
      </c>
      <c r="F182" s="6">
        <f t="shared" si="5"/>
        <v>9.4787439545437387E-3</v>
      </c>
      <c r="G182" s="6">
        <f t="shared" si="5"/>
        <v>0</v>
      </c>
      <c r="H182" s="6">
        <f t="shared" si="5"/>
        <v>0</v>
      </c>
      <c r="I182" s="6">
        <f t="shared" si="5"/>
        <v>0</v>
      </c>
      <c r="J182" s="6">
        <f t="shared" si="5"/>
        <v>3.5329276391579276E-2</v>
      </c>
      <c r="K182" s="6">
        <f t="shared" si="5"/>
        <v>0</v>
      </c>
      <c r="L182" s="6">
        <f t="shared" si="5"/>
        <v>0</v>
      </c>
      <c r="M182" s="6">
        <f t="shared" si="5"/>
        <v>0</v>
      </c>
      <c r="N182" s="6">
        <f t="shared" si="5"/>
        <v>4.3715916614962954E-3</v>
      </c>
      <c r="O182" s="6">
        <f t="shared" si="5"/>
        <v>0</v>
      </c>
      <c r="P182" s="6">
        <f t="shared" si="5"/>
        <v>-2.4396194314703777E-4</v>
      </c>
      <c r="Q182" s="6">
        <f t="shared" si="5"/>
        <v>7.6045631041151242E-4</v>
      </c>
      <c r="R182" s="6">
        <f t="shared" si="5"/>
        <v>-3.6611055946047279E-2</v>
      </c>
      <c r="S182" s="6">
        <f t="shared" si="5"/>
        <v>-1.4574342906057981E-2</v>
      </c>
      <c r="T182" s="6">
        <f t="shared" si="5"/>
        <v>1.3783599701213596E-3</v>
      </c>
      <c r="U182" s="6">
        <f t="shared" si="5"/>
        <v>1.690453198359583E-2</v>
      </c>
      <c r="V182" s="6">
        <f t="shared" si="5"/>
        <v>2.9023725488317772E-2</v>
      </c>
      <c r="W182" s="6">
        <f t="shared" si="5"/>
        <v>-4.0618337419919159E-2</v>
      </c>
      <c r="X182" s="6">
        <f t="shared" si="5"/>
        <v>2.5575311564255236E-2</v>
      </c>
      <c r="Y182" s="6">
        <f t="shared" si="5"/>
        <v>-1.9595581155765637E-2</v>
      </c>
    </row>
    <row r="183" spans="2:25">
      <c r="B183">
        <f t="shared" si="0"/>
        <v>2003</v>
      </c>
      <c r="C183" s="2">
        <v>37741</v>
      </c>
      <c r="D183" s="6">
        <f t="shared" si="4"/>
        <v>0</v>
      </c>
      <c r="E183" s="6">
        <f t="shared" si="5"/>
        <v>-1.1976191046715649E-2</v>
      </c>
      <c r="F183" s="6">
        <f t="shared" si="5"/>
        <v>6.269613013595395E-3</v>
      </c>
      <c r="G183" s="6">
        <f t="shared" si="5"/>
        <v>0</v>
      </c>
      <c r="H183" s="6">
        <f t="shared" si="5"/>
        <v>0</v>
      </c>
      <c r="I183" s="6">
        <f t="shared" si="5"/>
        <v>0</v>
      </c>
      <c r="J183" s="6">
        <f t="shared" si="5"/>
        <v>8.7887570859757014E-2</v>
      </c>
      <c r="K183" s="6">
        <f t="shared" si="5"/>
        <v>0</v>
      </c>
      <c r="L183" s="6">
        <f t="shared" si="5"/>
        <v>9.523881511255541E-3</v>
      </c>
      <c r="M183" s="6">
        <f t="shared" si="5"/>
        <v>0</v>
      </c>
      <c r="N183" s="6">
        <f t="shared" si="5"/>
        <v>2.7958810376992507E-2</v>
      </c>
      <c r="O183" s="6">
        <f t="shared" si="5"/>
        <v>0</v>
      </c>
      <c r="P183" s="6">
        <f t="shared" si="5"/>
        <v>-3.6665892947550108E-3</v>
      </c>
      <c r="Q183" s="6">
        <f t="shared" si="5"/>
        <v>3.8001140491507356E-4</v>
      </c>
      <c r="R183" s="6">
        <f t="shared" si="5"/>
        <v>1.1560822401076006E-2</v>
      </c>
      <c r="S183" s="6">
        <f t="shared" si="5"/>
        <v>1.789495030725104E-2</v>
      </c>
      <c r="T183" s="6">
        <f t="shared" si="5"/>
        <v>6.863444924982429E-3</v>
      </c>
      <c r="U183" s="6">
        <f t="shared" si="5"/>
        <v>3.5289476950529239E-2</v>
      </c>
      <c r="V183" s="6">
        <f t="shared" si="5"/>
        <v>4.0981932513866462E-2</v>
      </c>
      <c r="W183" s="6">
        <f t="shared" si="5"/>
        <v>7.9681696491768813E-3</v>
      </c>
      <c r="X183" s="6">
        <f t="shared" si="5"/>
        <v>1.291097746690502E-2</v>
      </c>
      <c r="Y183" s="6">
        <f t="shared" si="5"/>
        <v>-4.8800679920946088E-3</v>
      </c>
    </row>
    <row r="184" spans="2:25">
      <c r="B184">
        <f t="shared" si="0"/>
        <v>2003</v>
      </c>
      <c r="C184" s="2">
        <v>37772</v>
      </c>
      <c r="D184" s="6">
        <f t="shared" si="4"/>
        <v>0</v>
      </c>
      <c r="E184" s="6">
        <f t="shared" si="5"/>
        <v>2.3810648693718607E-2</v>
      </c>
      <c r="F184" s="6">
        <f t="shared" si="5"/>
        <v>9.3313274288844405E-3</v>
      </c>
      <c r="G184" s="6">
        <f t="shared" si="5"/>
        <v>0</v>
      </c>
      <c r="H184" s="6">
        <f t="shared" si="5"/>
        <v>0</v>
      </c>
      <c r="I184" s="6">
        <f t="shared" si="5"/>
        <v>0</v>
      </c>
      <c r="J184" s="6">
        <f t="shared" si="5"/>
        <v>6.1342185153302517E-2</v>
      </c>
      <c r="K184" s="6">
        <f t="shared" si="5"/>
        <v>0</v>
      </c>
      <c r="L184" s="6">
        <f t="shared" si="5"/>
        <v>4.7281411959458957E-3</v>
      </c>
      <c r="M184" s="6">
        <f t="shared" si="5"/>
        <v>1.2793351459909322E-2</v>
      </c>
      <c r="N184" s="6">
        <f t="shared" si="5"/>
        <v>3.234502100907765E-2</v>
      </c>
      <c r="O184" s="6">
        <f t="shared" si="5"/>
        <v>8.2304991365156621E-3</v>
      </c>
      <c r="P184" s="6">
        <f t="shared" si="5"/>
        <v>4.8965602643190635E-4</v>
      </c>
      <c r="Q184" s="6">
        <f t="shared" si="5"/>
        <v>1.1391685302550229E-3</v>
      </c>
      <c r="R184" s="6">
        <f t="shared" si="5"/>
        <v>5.7004264468902992E-2</v>
      </c>
      <c r="S184" s="6">
        <f t="shared" si="5"/>
        <v>8.5269433037894582E-2</v>
      </c>
      <c r="T184" s="6">
        <f t="shared" si="5"/>
        <v>6.2313064428613056E-2</v>
      </c>
      <c r="U184" s="6">
        <f t="shared" si="5"/>
        <v>3.0953768479473662E-2</v>
      </c>
      <c r="V184" s="6">
        <f t="shared" si="5"/>
        <v>2.2479416864554021E-2</v>
      </c>
      <c r="W184" s="6">
        <f t="shared" si="5"/>
        <v>5.6797598393133246E-2</v>
      </c>
      <c r="X184" s="6">
        <f t="shared" si="5"/>
        <v>5.0731912352342173E-2</v>
      </c>
      <c r="Y184" s="6">
        <f t="shared" si="5"/>
        <v>2.892944841904236E-2</v>
      </c>
    </row>
    <row r="185" spans="2:25">
      <c r="B185">
        <f t="shared" si="0"/>
        <v>2003</v>
      </c>
      <c r="C185" s="2">
        <v>37802</v>
      </c>
      <c r="D185" s="6">
        <f t="shared" ref="D185:D200" si="6">LN(D43/D42)</f>
        <v>0</v>
      </c>
      <c r="E185" s="6">
        <f t="shared" si="5"/>
        <v>-1.1834457647003022E-2</v>
      </c>
      <c r="F185" s="6">
        <f t="shared" si="5"/>
        <v>1.5361285161487149E-2</v>
      </c>
      <c r="G185" s="6">
        <f t="shared" si="5"/>
        <v>0</v>
      </c>
      <c r="H185" s="6">
        <f t="shared" si="5"/>
        <v>3.4782643763247925E-3</v>
      </c>
      <c r="I185" s="6">
        <f t="shared" si="5"/>
        <v>0</v>
      </c>
      <c r="J185" s="6">
        <f t="shared" si="5"/>
        <v>2.2399025145834448E-2</v>
      </c>
      <c r="K185" s="6">
        <f t="shared" si="5"/>
        <v>0</v>
      </c>
      <c r="L185" s="6">
        <f t="shared" si="5"/>
        <v>9.3897403498389171E-3</v>
      </c>
      <c r="M185" s="6">
        <f t="shared" si="5"/>
        <v>1.6807118316381191E-2</v>
      </c>
      <c r="N185" s="6">
        <f t="shared" si="5"/>
        <v>-2.4949319047948615E-2</v>
      </c>
      <c r="O185" s="6">
        <f t="shared" si="5"/>
        <v>1.6260520871780107E-2</v>
      </c>
      <c r="P185" s="6">
        <f t="shared" si="5"/>
        <v>6.1173305877823168E-4</v>
      </c>
      <c r="Q185" s="6">
        <f t="shared" si="5"/>
        <v>-1.8993358036525163E-3</v>
      </c>
      <c r="R185" s="6">
        <f t="shared" si="5"/>
        <v>-1.3569752134498139E-2</v>
      </c>
      <c r="S185" s="6">
        <f t="shared" si="5"/>
        <v>4.7266934628910517E-2</v>
      </c>
      <c r="T185" s="6">
        <f t="shared" si="5"/>
        <v>1.0230268250815043E-2</v>
      </c>
      <c r="U185" s="6">
        <f t="shared" si="5"/>
        <v>2.0408871631207252E-2</v>
      </c>
      <c r="V185" s="6">
        <f t="shared" si="5"/>
        <v>-1.629838173311942E-2</v>
      </c>
      <c r="W185" s="6">
        <f t="shared" si="5"/>
        <v>-2.5545054889028855E-2</v>
      </c>
      <c r="X185" s="6">
        <f t="shared" si="5"/>
        <v>2.3958980249246892E-2</v>
      </c>
      <c r="Y185" s="6">
        <f t="shared" si="5"/>
        <v>2.3785960078872036E-2</v>
      </c>
    </row>
    <row r="186" spans="2:25">
      <c r="B186">
        <f t="shared" si="0"/>
        <v>2003</v>
      </c>
      <c r="C186" s="2">
        <v>37833</v>
      </c>
      <c r="D186" s="6">
        <f t="shared" si="6"/>
        <v>0</v>
      </c>
      <c r="E186" s="6">
        <f t="shared" si="5"/>
        <v>0</v>
      </c>
      <c r="F186" s="6">
        <f t="shared" si="5"/>
        <v>3.0441423812280518E-3</v>
      </c>
      <c r="G186" s="6">
        <f t="shared" si="5"/>
        <v>0</v>
      </c>
      <c r="H186" s="6">
        <f t="shared" si="5"/>
        <v>6.920442844573757E-3</v>
      </c>
      <c r="I186" s="6">
        <f t="shared" si="5"/>
        <v>0</v>
      </c>
      <c r="J186" s="6">
        <f t="shared" si="5"/>
        <v>4.7142102627263432E-3</v>
      </c>
      <c r="K186" s="6">
        <f t="shared" si="5"/>
        <v>0</v>
      </c>
      <c r="L186" s="6">
        <f t="shared" si="5"/>
        <v>9.3023926623136306E-3</v>
      </c>
      <c r="M186" s="6">
        <f t="shared" si="5"/>
        <v>-4.1753714104806215E-3</v>
      </c>
      <c r="N186" s="6">
        <f t="shared" si="5"/>
        <v>6.2959284568148309E-3</v>
      </c>
      <c r="O186" s="6">
        <f t="shared" si="5"/>
        <v>0</v>
      </c>
      <c r="P186" s="6">
        <f t="shared" si="5"/>
        <v>-4.8935650597298132E-4</v>
      </c>
      <c r="Q186" s="6">
        <f t="shared" si="5"/>
        <v>0</v>
      </c>
      <c r="R186" s="6">
        <f t="shared" si="5"/>
        <v>-2.6924703370592835E-2</v>
      </c>
      <c r="S186" s="6">
        <f t="shared" si="5"/>
        <v>1.5128881596300218E-2</v>
      </c>
      <c r="T186" s="6">
        <f t="shared" si="5"/>
        <v>-2.6427577331468097E-2</v>
      </c>
      <c r="U186" s="6">
        <f t="shared" si="5"/>
        <v>4.3821279590412999E-3</v>
      </c>
      <c r="V186" s="6">
        <f t="shared" si="5"/>
        <v>4.0995665029324125E-3</v>
      </c>
      <c r="W186" s="6">
        <f t="shared" si="5"/>
        <v>-4.1404914968122479E-2</v>
      </c>
      <c r="X186" s="6">
        <f t="shared" si="5"/>
        <v>-1.801850550267825E-2</v>
      </c>
      <c r="Y186" s="6">
        <f t="shared" si="5"/>
        <v>-2.0089553701525664E-2</v>
      </c>
    </row>
    <row r="187" spans="2:25">
      <c r="B187">
        <f t="shared" si="0"/>
        <v>2003</v>
      </c>
      <c r="C187" s="2">
        <v>37864</v>
      </c>
      <c r="D187" s="6">
        <f t="shared" si="6"/>
        <v>0</v>
      </c>
      <c r="E187" s="6">
        <f t="shared" si="5"/>
        <v>0</v>
      </c>
      <c r="F187" s="6">
        <f t="shared" si="5"/>
        <v>0</v>
      </c>
      <c r="G187" s="6">
        <f t="shared" si="5"/>
        <v>0</v>
      </c>
      <c r="H187" s="6">
        <f t="shared" si="5"/>
        <v>3.4423441909726986E-3</v>
      </c>
      <c r="I187" s="6">
        <f t="shared" si="5"/>
        <v>0</v>
      </c>
      <c r="J187" s="6">
        <f t="shared" si="5"/>
        <v>-4.1716476362486495E-2</v>
      </c>
      <c r="K187" s="6">
        <f t="shared" si="5"/>
        <v>0</v>
      </c>
      <c r="L187" s="6">
        <f t="shared" si="5"/>
        <v>4.6189458562944583E-3</v>
      </c>
      <c r="M187" s="6">
        <f t="shared" si="5"/>
        <v>4.175371410480592E-3</v>
      </c>
      <c r="N187" s="6">
        <f t="shared" si="5"/>
        <v>-3.0804347485546141E-2</v>
      </c>
      <c r="O187" s="6">
        <f t="shared" si="5"/>
        <v>8.0321716972642527E-3</v>
      </c>
      <c r="P187" s="6">
        <f t="shared" si="5"/>
        <v>1.2236157861712573E-4</v>
      </c>
      <c r="Q187" s="6">
        <f t="shared" si="5"/>
        <v>0</v>
      </c>
      <c r="R187" s="6">
        <f t="shared" si="5"/>
        <v>-4.6893403633859482E-3</v>
      </c>
      <c r="S187" s="6">
        <f t="shared" si="5"/>
        <v>1.4289799516509669E-3</v>
      </c>
      <c r="T187" s="6">
        <f t="shared" si="5"/>
        <v>-1.978956402422178E-2</v>
      </c>
      <c r="U187" s="6">
        <f t="shared" si="5"/>
        <v>-1.9426659502572715E-2</v>
      </c>
      <c r="V187" s="6">
        <f t="shared" si="5"/>
        <v>-9.9853986801938174E-3</v>
      </c>
      <c r="W187" s="6">
        <f t="shared" si="5"/>
        <v>-1.5424470325631639E-2</v>
      </c>
      <c r="X187" s="6">
        <f t="shared" si="5"/>
        <v>-1.3032209953942593E-2</v>
      </c>
      <c r="Y187" s="6">
        <f t="shared" si="5"/>
        <v>-1.9685797323624941E-2</v>
      </c>
    </row>
    <row r="188" spans="2:25">
      <c r="B188">
        <f t="shared" si="0"/>
        <v>2003</v>
      </c>
      <c r="C188" s="2">
        <v>37894</v>
      </c>
      <c r="D188" s="6">
        <f t="shared" si="6"/>
        <v>0</v>
      </c>
      <c r="E188" s="6">
        <f t="shared" si="5"/>
        <v>3.5091319811270193E-2</v>
      </c>
      <c r="F188" s="6">
        <f t="shared" si="5"/>
        <v>-6.0975798681184449E-3</v>
      </c>
      <c r="G188" s="6">
        <f t="shared" si="5"/>
        <v>0</v>
      </c>
      <c r="H188" s="6">
        <f t="shared" si="5"/>
        <v>6.8493418455747683E-3</v>
      </c>
      <c r="I188" s="6">
        <f t="shared" si="5"/>
        <v>0.11778303565638346</v>
      </c>
      <c r="J188" s="6">
        <f t="shared" si="5"/>
        <v>4.4651612018249208E-2</v>
      </c>
      <c r="K188" s="6">
        <f t="shared" si="5"/>
        <v>1.558846769290878E-3</v>
      </c>
      <c r="L188" s="6">
        <f t="shared" si="5"/>
        <v>4.5977092486293282E-3</v>
      </c>
      <c r="M188" s="6">
        <f t="shared" si="5"/>
        <v>2.4692612590371414E-2</v>
      </c>
      <c r="N188" s="6">
        <f t="shared" si="5"/>
        <v>-1.5217684970886691E-2</v>
      </c>
      <c r="O188" s="6">
        <f t="shared" si="5"/>
        <v>-8.0321716972643776E-3</v>
      </c>
      <c r="P188" s="6">
        <f t="shared" si="5"/>
        <v>0</v>
      </c>
      <c r="Q188" s="6">
        <f t="shared" si="5"/>
        <v>7.6016727339752496E-4</v>
      </c>
      <c r="R188" s="6">
        <f t="shared" si="5"/>
        <v>-1.3407140888873632E-2</v>
      </c>
      <c r="S188" s="6">
        <f t="shared" si="5"/>
        <v>1.7411438510263524E-2</v>
      </c>
      <c r="T188" s="6">
        <f t="shared" si="5"/>
        <v>9.283886310007438E-3</v>
      </c>
      <c r="U188" s="6">
        <f t="shared" si="5"/>
        <v>-3.573027472539072E-3</v>
      </c>
      <c r="V188" s="6">
        <f t="shared" si="5"/>
        <v>-1.1813350458310943E-3</v>
      </c>
      <c r="W188" s="6">
        <f t="shared" si="5"/>
        <v>1.5424470325631512E-2</v>
      </c>
      <c r="X188" s="6">
        <f t="shared" si="5"/>
        <v>2.262789701579793E-2</v>
      </c>
      <c r="Y188" s="6">
        <f t="shared" si="5"/>
        <v>1.1535591675096461E-2</v>
      </c>
    </row>
    <row r="189" spans="2:25">
      <c r="B189">
        <f t="shared" si="0"/>
        <v>2003</v>
      </c>
      <c r="C189" s="2">
        <v>37925</v>
      </c>
      <c r="D189" s="6">
        <f t="shared" si="6"/>
        <v>0</v>
      </c>
      <c r="E189" s="6">
        <f t="shared" si="5"/>
        <v>4.4951387862266483E-2</v>
      </c>
      <c r="F189" s="6">
        <f t="shared" si="5"/>
        <v>1.5174798019235132E-2</v>
      </c>
      <c r="G189" s="6">
        <f t="shared" si="5"/>
        <v>0</v>
      </c>
      <c r="H189" s="6">
        <f t="shared" si="5"/>
        <v>6.8027473227523999E-3</v>
      </c>
      <c r="I189" s="6">
        <f t="shared" si="5"/>
        <v>0</v>
      </c>
      <c r="J189" s="6">
        <f t="shared" si="5"/>
        <v>2.3748582082432169E-2</v>
      </c>
      <c r="K189" s="6">
        <f t="shared" si="5"/>
        <v>6.2112000926408967E-3</v>
      </c>
      <c r="L189" s="6">
        <f t="shared" si="5"/>
        <v>9.1324835632724723E-3</v>
      </c>
      <c r="M189" s="6">
        <f t="shared" si="5"/>
        <v>2.4097551579060524E-2</v>
      </c>
      <c r="N189" s="6">
        <f t="shared" si="5"/>
        <v>-2.1030105421454413E-2</v>
      </c>
      <c r="O189" s="6">
        <f t="shared" si="5"/>
        <v>2.3905520853554386E-2</v>
      </c>
      <c r="P189" s="6">
        <f t="shared" si="5"/>
        <v>-5.831785095875449E-2</v>
      </c>
      <c r="Q189" s="6">
        <f t="shared" si="5"/>
        <v>-1.5209128407067314E-3</v>
      </c>
      <c r="R189" s="6">
        <f t="shared" si="5"/>
        <v>1.3015368112070227E-2</v>
      </c>
      <c r="S189" s="6">
        <f t="shared" si="5"/>
        <v>-3.9355440162882199E-2</v>
      </c>
      <c r="T189" s="6">
        <f t="shared" si="5"/>
        <v>3.8839833316263957E-2</v>
      </c>
      <c r="U189" s="6">
        <f t="shared" si="5"/>
        <v>5.3547651376600874E-3</v>
      </c>
      <c r="V189" s="6">
        <f t="shared" si="5"/>
        <v>1.3501819433871803E-2</v>
      </c>
      <c r="W189" s="6">
        <f t="shared" ref="E189:Y201" si="7">LN(W47/W46)</f>
        <v>3.5091319811270193E-2</v>
      </c>
      <c r="X189" s="6">
        <f t="shared" si="7"/>
        <v>3.0234079826142814E-2</v>
      </c>
      <c r="Y189" s="6">
        <f t="shared" si="7"/>
        <v>3.861248778107447E-2</v>
      </c>
    </row>
    <row r="190" spans="2:25">
      <c r="B190">
        <f t="shared" si="0"/>
        <v>2003</v>
      </c>
      <c r="C190" s="2">
        <v>37955</v>
      </c>
      <c r="D190" s="6">
        <f t="shared" si="6"/>
        <v>0</v>
      </c>
      <c r="E190" s="6">
        <f t="shared" si="7"/>
        <v>1.092907053219023E-2</v>
      </c>
      <c r="F190" s="6">
        <f t="shared" si="7"/>
        <v>8.9955629085780031E-3</v>
      </c>
      <c r="G190" s="6">
        <f t="shared" si="7"/>
        <v>0</v>
      </c>
      <c r="H190" s="6">
        <f t="shared" si="7"/>
        <v>-6.8027473227525231E-3</v>
      </c>
      <c r="I190" s="6">
        <f t="shared" si="7"/>
        <v>-0.11778303565638339</v>
      </c>
      <c r="J190" s="6">
        <f t="shared" si="7"/>
        <v>-1.6739207589855795E-2</v>
      </c>
      <c r="K190" s="6">
        <f t="shared" si="7"/>
        <v>-3.1007776782482708E-3</v>
      </c>
      <c r="L190" s="6">
        <f t="shared" si="7"/>
        <v>-4.5558165358606907E-3</v>
      </c>
      <c r="M190" s="6">
        <f t="shared" si="7"/>
        <v>-7.9681696491768449E-3</v>
      </c>
      <c r="N190" s="6">
        <f t="shared" si="7"/>
        <v>3.3500868852820269E-3</v>
      </c>
      <c r="O190" s="6">
        <f t="shared" si="7"/>
        <v>6.1087691979838279E-2</v>
      </c>
      <c r="P190" s="6">
        <f t="shared" si="7"/>
        <v>-5.0815560203409028E-2</v>
      </c>
      <c r="Q190" s="6">
        <f t="shared" si="7"/>
        <v>1.1409014357916423E-3</v>
      </c>
      <c r="R190" s="6">
        <f t="shared" si="7"/>
        <v>-7.4729944630051639E-3</v>
      </c>
      <c r="S190" s="6">
        <f t="shared" si="7"/>
        <v>-2.7374647135214175E-2</v>
      </c>
      <c r="T190" s="6">
        <f t="shared" si="7"/>
        <v>0</v>
      </c>
      <c r="U190" s="6">
        <f t="shared" si="7"/>
        <v>-1.1188301985753851E-2</v>
      </c>
      <c r="V190" s="6">
        <f t="shared" si="7"/>
        <v>-2.3350857078468243E-3</v>
      </c>
      <c r="W190" s="6">
        <f t="shared" si="7"/>
        <v>4.9140148024291626E-3</v>
      </c>
      <c r="X190" s="6">
        <f t="shared" si="7"/>
        <v>8.5667739738521983E-3</v>
      </c>
      <c r="Y190" s="6">
        <f t="shared" si="7"/>
        <v>8.6117829922970623E-3</v>
      </c>
    </row>
    <row r="191" spans="2:25">
      <c r="B191">
        <f t="shared" si="0"/>
        <v>2003</v>
      </c>
      <c r="C191" s="2">
        <v>37986</v>
      </c>
      <c r="D191" s="6">
        <f t="shared" si="6"/>
        <v>0</v>
      </c>
      <c r="E191" s="6">
        <f t="shared" si="7"/>
        <v>1.0810916104215456E-2</v>
      </c>
      <c r="F191" s="6">
        <f t="shared" si="7"/>
        <v>1.4815085785140682E-2</v>
      </c>
      <c r="G191" s="6">
        <f t="shared" si="7"/>
        <v>0</v>
      </c>
      <c r="H191" s="6">
        <f t="shared" si="7"/>
        <v>0</v>
      </c>
      <c r="I191" s="6">
        <f t="shared" si="7"/>
        <v>0</v>
      </c>
      <c r="J191" s="6">
        <f t="shared" si="7"/>
        <v>-4.9598934648447755E-3</v>
      </c>
      <c r="K191" s="6">
        <f t="shared" si="7"/>
        <v>0</v>
      </c>
      <c r="L191" s="6">
        <f t="shared" si="7"/>
        <v>0</v>
      </c>
      <c r="M191" s="6">
        <f t="shared" si="7"/>
        <v>3.9920212695374567E-3</v>
      </c>
      <c r="N191" s="6">
        <f t="shared" si="7"/>
        <v>-1.0084119066626047E-2</v>
      </c>
      <c r="O191" s="6">
        <f t="shared" si="7"/>
        <v>2.1978906718775167E-2</v>
      </c>
      <c r="P191" s="6">
        <f t="shared" si="7"/>
        <v>8.1844227730521781E-4</v>
      </c>
      <c r="Q191" s="6">
        <f t="shared" si="7"/>
        <v>3.8001140491507356E-4</v>
      </c>
      <c r="R191" s="6">
        <f t="shared" si="7"/>
        <v>4.0616683275584584E-2</v>
      </c>
      <c r="S191" s="6">
        <f t="shared" si="7"/>
        <v>2.8833223823205901E-2</v>
      </c>
      <c r="T191" s="6">
        <f t="shared" si="7"/>
        <v>4.7731402821190025E-2</v>
      </c>
      <c r="U191" s="6">
        <f t="shared" si="7"/>
        <v>2.1372140275873131E-2</v>
      </c>
      <c r="V191" s="6">
        <f t="shared" si="7"/>
        <v>-1.9177457472103931E-2</v>
      </c>
      <c r="W191" s="6">
        <f t="shared" si="7"/>
        <v>4.1158072493507336E-2</v>
      </c>
      <c r="X191" s="6">
        <f t="shared" si="7"/>
        <v>-9.1905737447944618E-4</v>
      </c>
      <c r="Y191" s="6">
        <f t="shared" si="7"/>
        <v>3.4981197310072952E-2</v>
      </c>
    </row>
    <row r="192" spans="2:25">
      <c r="B192">
        <f t="shared" si="0"/>
        <v>2004</v>
      </c>
      <c r="C192" s="2">
        <v>38017</v>
      </c>
      <c r="D192" s="6">
        <f t="shared" si="6"/>
        <v>0</v>
      </c>
      <c r="E192" s="6">
        <f t="shared" si="7"/>
        <v>1.0695289116748169E-2</v>
      </c>
      <c r="F192" s="6">
        <f t="shared" si="7"/>
        <v>1.7493157447517119E-2</v>
      </c>
      <c r="G192" s="6">
        <f t="shared" si="7"/>
        <v>0</v>
      </c>
      <c r="H192" s="6">
        <f t="shared" si="7"/>
        <v>1.0186845306993217E-2</v>
      </c>
      <c r="I192" s="6">
        <f t="shared" si="7"/>
        <v>0</v>
      </c>
      <c r="J192" s="6">
        <f t="shared" si="7"/>
        <v>2.4842409829389206E-2</v>
      </c>
      <c r="K192" s="6">
        <f t="shared" si="7"/>
        <v>0</v>
      </c>
      <c r="L192" s="6">
        <f t="shared" si="7"/>
        <v>4.5558165358606613E-3</v>
      </c>
      <c r="M192" s="6">
        <f t="shared" si="7"/>
        <v>1.5810606026642245E-2</v>
      </c>
      <c r="N192" s="6">
        <f t="shared" si="7"/>
        <v>2.7764137602798392E-2</v>
      </c>
      <c r="O192" s="6">
        <f t="shared" si="7"/>
        <v>-1.4598799421152749E-2</v>
      </c>
      <c r="P192" s="6">
        <f t="shared" si="7"/>
        <v>1.3634194581084078E-4</v>
      </c>
      <c r="Q192" s="6">
        <f t="shared" si="7"/>
        <v>-1.9015027596680069E-3</v>
      </c>
      <c r="R192" s="6">
        <f t="shared" si="7"/>
        <v>1.5422536267348972E-2</v>
      </c>
      <c r="S192" s="6">
        <f t="shared" si="7"/>
        <v>5.6664356689355821E-2</v>
      </c>
      <c r="T192" s="6">
        <f t="shared" si="7"/>
        <v>2.3924586085245027E-2</v>
      </c>
      <c r="U192" s="6">
        <f t="shared" si="7"/>
        <v>-5.3003657658410516E-3</v>
      </c>
      <c r="V192" s="6">
        <f t="shared" si="7"/>
        <v>2.092928273763545E-2</v>
      </c>
      <c r="W192" s="6">
        <f t="shared" si="7"/>
        <v>-1.2851039219159803E-2</v>
      </c>
      <c r="X192" s="6">
        <f t="shared" si="7"/>
        <v>1.3179547461960511E-2</v>
      </c>
      <c r="Y192" s="6">
        <f t="shared" si="7"/>
        <v>3.7930655537141547E-2</v>
      </c>
    </row>
    <row r="193" spans="2:25">
      <c r="B193">
        <f t="shared" si="0"/>
        <v>2004</v>
      </c>
      <c r="C193" s="2">
        <v>38046</v>
      </c>
      <c r="D193" s="6">
        <f t="shared" si="6"/>
        <v>0</v>
      </c>
      <c r="E193" s="6">
        <f t="shared" si="7"/>
        <v>0</v>
      </c>
      <c r="F193" s="6">
        <f t="shared" si="7"/>
        <v>1.4347448408141575E-2</v>
      </c>
      <c r="G193" s="6">
        <f t="shared" si="7"/>
        <v>0</v>
      </c>
      <c r="H193" s="6">
        <f t="shared" si="7"/>
        <v>1.342302033214055E-2</v>
      </c>
      <c r="I193" s="6">
        <f t="shared" si="7"/>
        <v>0.11778303565638346</v>
      </c>
      <c r="J193" s="6">
        <f t="shared" si="7"/>
        <v>-2.6305896114304554E-2</v>
      </c>
      <c r="K193" s="6">
        <f t="shared" si="7"/>
        <v>-1.5540018667343138E-3</v>
      </c>
      <c r="L193" s="6">
        <f t="shared" si="7"/>
        <v>4.5351551653913628E-3</v>
      </c>
      <c r="M193" s="6">
        <f t="shared" si="7"/>
        <v>0</v>
      </c>
      <c r="N193" s="6">
        <f t="shared" si="7"/>
        <v>-9.9065202027920542E-3</v>
      </c>
      <c r="O193" s="6">
        <f t="shared" si="7"/>
        <v>0</v>
      </c>
      <c r="P193" s="6">
        <f t="shared" si="7"/>
        <v>2.7262813691204569E-4</v>
      </c>
      <c r="Q193" s="6">
        <f t="shared" si="7"/>
        <v>1.1413354862703858E-3</v>
      </c>
      <c r="R193" s="6">
        <f t="shared" si="7"/>
        <v>-3.0316834903118511E-2</v>
      </c>
      <c r="S193" s="6">
        <f t="shared" si="7"/>
        <v>1.5035821809042055E-2</v>
      </c>
      <c r="T193" s="6">
        <f t="shared" si="7"/>
        <v>5.9084196696686665E-4</v>
      </c>
      <c r="U193" s="6">
        <f t="shared" si="7"/>
        <v>-1.1133492869449469E-2</v>
      </c>
      <c r="V193" s="6">
        <f t="shared" si="7"/>
        <v>-1.0557282805876726E-2</v>
      </c>
      <c r="W193" s="6">
        <f t="shared" si="7"/>
        <v>-2.3417047980155866E-2</v>
      </c>
      <c r="X193" s="6">
        <f t="shared" si="7"/>
        <v>-2.4938948347252066E-2</v>
      </c>
      <c r="Y193" s="6">
        <f t="shared" si="7"/>
        <v>2.4063516824336613E-2</v>
      </c>
    </row>
    <row r="194" spans="2:25">
      <c r="B194">
        <f t="shared" si="0"/>
        <v>2004</v>
      </c>
      <c r="C194" s="2">
        <v>38077</v>
      </c>
      <c r="D194" s="6">
        <f t="shared" si="6"/>
        <v>0</v>
      </c>
      <c r="E194" s="6">
        <f t="shared" si="7"/>
        <v>-2.1506205220963619E-2</v>
      </c>
      <c r="F194" s="6">
        <f t="shared" si="7"/>
        <v>-2.8530689824062881E-3</v>
      </c>
      <c r="G194" s="6">
        <f t="shared" si="7"/>
        <v>3.7502344336017685E-4</v>
      </c>
      <c r="H194" s="6">
        <f t="shared" si="7"/>
        <v>0</v>
      </c>
      <c r="I194" s="6">
        <f t="shared" si="7"/>
        <v>0</v>
      </c>
      <c r="J194" s="6">
        <f t="shared" si="7"/>
        <v>8.7489621932355446E-3</v>
      </c>
      <c r="K194" s="6">
        <f t="shared" si="7"/>
        <v>-2.3355401819281866E-3</v>
      </c>
      <c r="L194" s="6">
        <f t="shared" si="7"/>
        <v>4.514680354526613E-3</v>
      </c>
      <c r="M194" s="6">
        <f t="shared" si="7"/>
        <v>-7.874056430905883E-3</v>
      </c>
      <c r="N194" s="6">
        <f t="shared" si="7"/>
        <v>4.4150182091169145E-3</v>
      </c>
      <c r="O194" s="6">
        <f t="shared" si="7"/>
        <v>-7.3801072976225337E-3</v>
      </c>
      <c r="P194" s="6">
        <f t="shared" si="7"/>
        <v>-5.4533062019483539E-4</v>
      </c>
      <c r="Q194" s="6">
        <f t="shared" si="7"/>
        <v>1.140034324499077E-3</v>
      </c>
      <c r="R194" s="6">
        <f t="shared" si="7"/>
        <v>-9.277221543653803E-3</v>
      </c>
      <c r="S194" s="6">
        <f t="shared" si="7"/>
        <v>8.6451977049667086E-3</v>
      </c>
      <c r="T194" s="6">
        <f t="shared" si="7"/>
        <v>-2.7546651955494949E-2</v>
      </c>
      <c r="U194" s="6">
        <f t="shared" si="7"/>
        <v>-7.6422039729835203E-3</v>
      </c>
      <c r="V194" s="6">
        <f t="shared" si="7"/>
        <v>1.0848955551126603E-2</v>
      </c>
      <c r="W194" s="6">
        <f t="shared" si="7"/>
        <v>6.9662141444813577E-4</v>
      </c>
      <c r="X194" s="6">
        <f t="shared" si="7"/>
        <v>1.3289919615547586E-4</v>
      </c>
      <c r="Y194" s="6">
        <f t="shared" si="7"/>
        <v>-1.9565429152511513E-2</v>
      </c>
    </row>
    <row r="195" spans="2:25">
      <c r="B195">
        <f t="shared" si="0"/>
        <v>2004</v>
      </c>
      <c r="C195" s="2">
        <v>38107</v>
      </c>
      <c r="D195" s="6">
        <f t="shared" si="6"/>
        <v>0</v>
      </c>
      <c r="E195" s="6">
        <f t="shared" si="7"/>
        <v>1.0810916104215456E-2</v>
      </c>
      <c r="F195" s="6">
        <f t="shared" si="7"/>
        <v>-2.8612322810322348E-3</v>
      </c>
      <c r="G195" s="6">
        <f t="shared" si="7"/>
        <v>-3.7502344336020542E-4</v>
      </c>
      <c r="H195" s="6">
        <f t="shared" si="7"/>
        <v>9.950330853168092E-3</v>
      </c>
      <c r="I195" s="6">
        <f t="shared" si="7"/>
        <v>0</v>
      </c>
      <c r="J195" s="6">
        <f t="shared" si="7"/>
        <v>-2.9040220909760055E-4</v>
      </c>
      <c r="K195" s="6">
        <f t="shared" si="7"/>
        <v>0</v>
      </c>
      <c r="L195" s="6">
        <f t="shared" si="7"/>
        <v>2.6668247082161273E-2</v>
      </c>
      <c r="M195" s="6">
        <f t="shared" si="7"/>
        <v>3.9447782910163251E-3</v>
      </c>
      <c r="N195" s="6">
        <f t="shared" si="7"/>
        <v>-2.3399396291713816E-2</v>
      </c>
      <c r="O195" s="6">
        <f t="shared" si="7"/>
        <v>7.38010729762246E-3</v>
      </c>
      <c r="P195" s="6">
        <f t="shared" si="7"/>
        <v>-2.7277687021290902E-4</v>
      </c>
      <c r="Q195" s="6">
        <f t="shared" si="7"/>
        <v>-1.5203347664280479E-3</v>
      </c>
      <c r="R195" s="6">
        <f t="shared" si="7"/>
        <v>-1.9608471388376313E-2</v>
      </c>
      <c r="S195" s="6">
        <f t="shared" si="7"/>
        <v>-2.6163094698929339E-2</v>
      </c>
      <c r="T195" s="6">
        <f t="shared" si="7"/>
        <v>-2.0859652052431496E-2</v>
      </c>
      <c r="U195" s="6">
        <f t="shared" si="7"/>
        <v>-9.0662452377531944E-3</v>
      </c>
      <c r="V195" s="6">
        <f t="shared" si="7"/>
        <v>1.9922703115627119E-2</v>
      </c>
      <c r="W195" s="6">
        <f t="shared" si="7"/>
        <v>5.5555698446019637E-3</v>
      </c>
      <c r="X195" s="6">
        <f t="shared" si="7"/>
        <v>-7.3358114902134014E-3</v>
      </c>
      <c r="Y195" s="6">
        <f t="shared" si="7"/>
        <v>-1.0674691436810924E-2</v>
      </c>
    </row>
    <row r="196" spans="2:25">
      <c r="B196">
        <f t="shared" si="0"/>
        <v>2004</v>
      </c>
      <c r="C196" s="2">
        <v>38138</v>
      </c>
      <c r="D196" s="6">
        <f t="shared" si="6"/>
        <v>0</v>
      </c>
      <c r="E196" s="6">
        <f t="shared" si="7"/>
        <v>-4.3963123421116058E-2</v>
      </c>
      <c r="F196" s="6">
        <f t="shared" si="7"/>
        <v>-1.1527505171067383E-2</v>
      </c>
      <c r="G196" s="6">
        <f t="shared" si="7"/>
        <v>0</v>
      </c>
      <c r="H196" s="6">
        <f t="shared" si="7"/>
        <v>-1.3289232118682765E-2</v>
      </c>
      <c r="I196" s="6">
        <f t="shared" si="7"/>
        <v>-0.11778303565638339</v>
      </c>
      <c r="J196" s="6">
        <f t="shared" si="7"/>
        <v>-6.0461260196976355E-2</v>
      </c>
      <c r="K196" s="6">
        <f t="shared" si="7"/>
        <v>-7.7972713502104548E-4</v>
      </c>
      <c r="L196" s="6">
        <f t="shared" si="7"/>
        <v>-2.6668247082161294E-2</v>
      </c>
      <c r="M196" s="6">
        <f t="shared" si="7"/>
        <v>-2.7945930390559336E-2</v>
      </c>
      <c r="N196" s="6">
        <f t="shared" si="7"/>
        <v>-2.2806005529037623E-2</v>
      </c>
      <c r="O196" s="6">
        <f t="shared" si="7"/>
        <v>0</v>
      </c>
      <c r="P196" s="6">
        <f t="shared" si="7"/>
        <v>4.0913740768492977E-4</v>
      </c>
      <c r="Q196" s="6">
        <f t="shared" si="7"/>
        <v>3.8030044192902005E-4</v>
      </c>
      <c r="R196" s="6">
        <f t="shared" si="7"/>
        <v>5.9230183031220712E-3</v>
      </c>
      <c r="S196" s="6">
        <f t="shared" si="7"/>
        <v>-0.10301617203431068</v>
      </c>
      <c r="T196" s="6">
        <f t="shared" si="7"/>
        <v>-6.2015505863514942E-4</v>
      </c>
      <c r="U196" s="6">
        <f t="shared" si="7"/>
        <v>-1.0528822372991643E-2</v>
      </c>
      <c r="V196" s="6">
        <f t="shared" si="7"/>
        <v>-2.2843265939246096E-2</v>
      </c>
      <c r="W196" s="6">
        <f t="shared" si="7"/>
        <v>1.1704092297927998E-2</v>
      </c>
      <c r="X196" s="6">
        <f t="shared" si="7"/>
        <v>-2.8515170308021233E-2</v>
      </c>
      <c r="Y196" s="6">
        <f t="shared" si="7"/>
        <v>-1.1349217784475804E-2</v>
      </c>
    </row>
    <row r="197" spans="2:25">
      <c r="B197">
        <f t="shared" si="0"/>
        <v>2004</v>
      </c>
      <c r="C197" s="2">
        <v>38168</v>
      </c>
      <c r="D197" s="6">
        <f t="shared" si="6"/>
        <v>0</v>
      </c>
      <c r="E197" s="6">
        <f t="shared" si="7"/>
        <v>2.2223136784710256E-2</v>
      </c>
      <c r="F197" s="6">
        <f t="shared" si="7"/>
        <v>-2.9027596579614626E-3</v>
      </c>
      <c r="G197" s="6">
        <f t="shared" si="7"/>
        <v>0</v>
      </c>
      <c r="H197" s="6">
        <f t="shared" si="7"/>
        <v>-6.7114345879868038E-3</v>
      </c>
      <c r="I197" s="6">
        <f t="shared" si="7"/>
        <v>0.11778303565638346</v>
      </c>
      <c r="J197" s="6">
        <f t="shared" si="7"/>
        <v>-1.4921010426765467E-2</v>
      </c>
      <c r="K197" s="6">
        <f t="shared" si="7"/>
        <v>0</v>
      </c>
      <c r="L197" s="6">
        <f t="shared" si="7"/>
        <v>-9.0498355199180383E-3</v>
      </c>
      <c r="M197" s="6">
        <f t="shared" si="7"/>
        <v>-8.1301260832501755E-3</v>
      </c>
      <c r="N197" s="6">
        <f t="shared" si="7"/>
        <v>1.146801559164129E-2</v>
      </c>
      <c r="O197" s="6">
        <f t="shared" si="7"/>
        <v>0</v>
      </c>
      <c r="P197" s="6">
        <f t="shared" si="7"/>
        <v>1.5692962742333852E-2</v>
      </c>
      <c r="Q197" s="6">
        <f t="shared" si="7"/>
        <v>3.8015586848246641E-4</v>
      </c>
      <c r="R197" s="6">
        <f t="shared" si="7"/>
        <v>4.0128840958994612E-2</v>
      </c>
      <c r="S197" s="6">
        <f t="shared" si="7"/>
        <v>9.292472990399564E-3</v>
      </c>
      <c r="T197" s="6">
        <f t="shared" si="7"/>
        <v>1.3555352353374446E-2</v>
      </c>
      <c r="U197" s="6">
        <f t="shared" si="7"/>
        <v>1.5525426000306871E-2</v>
      </c>
      <c r="V197" s="6">
        <f t="shared" si="7"/>
        <v>-2.0686316845096732E-2</v>
      </c>
      <c r="W197" s="6">
        <f t="shared" si="7"/>
        <v>4.098366392282185E-3</v>
      </c>
      <c r="X197" s="6">
        <f t="shared" si="7"/>
        <v>1.2592556216681266E-2</v>
      </c>
      <c r="Y197" s="6">
        <f t="shared" si="7"/>
        <v>2.3445917774187426E-2</v>
      </c>
    </row>
    <row r="198" spans="2:25">
      <c r="B198">
        <f t="shared" si="0"/>
        <v>2004</v>
      </c>
      <c r="C198" s="2">
        <v>38199</v>
      </c>
      <c r="D198" s="6">
        <f t="shared" si="6"/>
        <v>0</v>
      </c>
      <c r="E198" s="6">
        <f t="shared" si="7"/>
        <v>1.092907053219023E-2</v>
      </c>
      <c r="F198" s="6">
        <f t="shared" si="7"/>
        <v>0</v>
      </c>
      <c r="G198" s="6">
        <f t="shared" si="7"/>
        <v>0</v>
      </c>
      <c r="H198" s="6">
        <f t="shared" si="7"/>
        <v>-6.7567824628798736E-3</v>
      </c>
      <c r="I198" s="6">
        <f t="shared" si="7"/>
        <v>0</v>
      </c>
      <c r="J198" s="6">
        <f t="shared" si="7"/>
        <v>3.0230556228558116E-2</v>
      </c>
      <c r="K198" s="6">
        <f t="shared" si="7"/>
        <v>0</v>
      </c>
      <c r="L198" s="6">
        <f t="shared" si="7"/>
        <v>-1.3730192811901907E-2</v>
      </c>
      <c r="M198" s="6">
        <f t="shared" si="7"/>
        <v>-4.0899852515250551E-3</v>
      </c>
      <c r="N198" s="6">
        <f t="shared" si="7"/>
        <v>-6.8650155196803078E-3</v>
      </c>
      <c r="O198" s="6">
        <f t="shared" si="7"/>
        <v>-7.3801072976225337E-3</v>
      </c>
      <c r="P198" s="6">
        <f t="shared" si="7"/>
        <v>2.0113985996856351E-3</v>
      </c>
      <c r="Q198" s="6">
        <f t="shared" si="7"/>
        <v>-3.8015586848248143E-4</v>
      </c>
      <c r="R198" s="6">
        <f t="shared" si="7"/>
        <v>3.7488152972054031E-2</v>
      </c>
      <c r="S198" s="6">
        <f t="shared" si="7"/>
        <v>2.7222739984697941E-2</v>
      </c>
      <c r="T198" s="6">
        <f t="shared" si="7"/>
        <v>1.0350168500179776E-2</v>
      </c>
      <c r="U198" s="6">
        <f t="shared" si="7"/>
        <v>6.3234176376909873E-3</v>
      </c>
      <c r="V198" s="6">
        <f t="shared" si="7"/>
        <v>6.2509505522028858E-3</v>
      </c>
      <c r="W198" s="6">
        <f t="shared" si="7"/>
        <v>-1.3727051511497826E-2</v>
      </c>
      <c r="X198" s="6">
        <f t="shared" si="7"/>
        <v>2.8559962186933314E-2</v>
      </c>
      <c r="Y198" s="6">
        <f t="shared" si="7"/>
        <v>7.7308747405986471E-3</v>
      </c>
    </row>
    <row r="199" spans="2:25">
      <c r="B199">
        <f t="shared" si="0"/>
        <v>2004</v>
      </c>
      <c r="C199" s="2">
        <v>38230</v>
      </c>
      <c r="D199" s="6">
        <f t="shared" si="6"/>
        <v>0</v>
      </c>
      <c r="E199" s="6">
        <f t="shared" si="7"/>
        <v>-1.0929070532190206E-2</v>
      </c>
      <c r="F199" s="6">
        <f t="shared" si="7"/>
        <v>-5.8309203107932096E-3</v>
      </c>
      <c r="G199" s="6">
        <f t="shared" si="7"/>
        <v>0</v>
      </c>
      <c r="H199" s="6">
        <f t="shared" si="7"/>
        <v>-6.8027473227525231E-3</v>
      </c>
      <c r="I199" s="6">
        <f t="shared" si="7"/>
        <v>0</v>
      </c>
      <c r="J199" s="6">
        <f t="shared" si="7"/>
        <v>1.1780834031149571E-2</v>
      </c>
      <c r="K199" s="6">
        <f t="shared" si="7"/>
        <v>0</v>
      </c>
      <c r="L199" s="6">
        <f t="shared" si="7"/>
        <v>-4.6189458562945285E-3</v>
      </c>
      <c r="M199" s="6">
        <f t="shared" si="7"/>
        <v>-1.2371291802546942E-2</v>
      </c>
      <c r="N199" s="6">
        <f t="shared" si="7"/>
        <v>5.7241140838886432E-3</v>
      </c>
      <c r="O199" s="6">
        <f t="shared" si="7"/>
        <v>-7.4349784875180902E-3</v>
      </c>
      <c r="P199" s="6">
        <f t="shared" si="7"/>
        <v>8.2872437136167793E-2</v>
      </c>
      <c r="Q199" s="6">
        <f t="shared" si="7"/>
        <v>7.6016727339752496E-4</v>
      </c>
      <c r="R199" s="6">
        <f t="shared" si="7"/>
        <v>2.9101511989761486E-3</v>
      </c>
      <c r="S199" s="6">
        <f t="shared" si="7"/>
        <v>-1.6064602503806563E-2</v>
      </c>
      <c r="T199" s="6">
        <f t="shared" si="7"/>
        <v>-6.6849231018838735E-3</v>
      </c>
      <c r="U199" s="6">
        <f t="shared" si="7"/>
        <v>-9.5001845480202022E-3</v>
      </c>
      <c r="V199" s="6">
        <f t="shared" si="7"/>
        <v>-1.7964554975298884E-2</v>
      </c>
      <c r="W199" s="6">
        <f t="shared" si="7"/>
        <v>1.0996674388640659E-2</v>
      </c>
      <c r="X199" s="6">
        <f t="shared" si="7"/>
        <v>6.1936021935839461E-3</v>
      </c>
      <c r="Y199" s="6">
        <f t="shared" si="7"/>
        <v>-1.2552009373321413E-2</v>
      </c>
    </row>
    <row r="200" spans="2:25">
      <c r="B200">
        <f t="shared" si="0"/>
        <v>2004</v>
      </c>
      <c r="C200" s="2">
        <v>38260</v>
      </c>
      <c r="D200" s="6">
        <f t="shared" si="6"/>
        <v>0</v>
      </c>
      <c r="E200" s="6">
        <f t="shared" si="7"/>
        <v>0</v>
      </c>
      <c r="F200" s="6">
        <f t="shared" si="7"/>
        <v>0</v>
      </c>
      <c r="G200" s="6">
        <f t="shared" si="7"/>
        <v>0</v>
      </c>
      <c r="H200" s="6">
        <f t="shared" si="7"/>
        <v>3.4071583216143558E-3</v>
      </c>
      <c r="I200" s="6">
        <f t="shared" si="7"/>
        <v>0</v>
      </c>
      <c r="J200" s="6">
        <f t="shared" si="7"/>
        <v>3.6560675732134319E-2</v>
      </c>
      <c r="K200" s="6">
        <f t="shared" si="7"/>
        <v>0</v>
      </c>
      <c r="L200" s="6">
        <f t="shared" si="7"/>
        <v>4.6189458562944583E-3</v>
      </c>
      <c r="M200" s="6">
        <f t="shared" si="7"/>
        <v>0</v>
      </c>
      <c r="N200" s="6">
        <f t="shared" si="7"/>
        <v>-9.1743762760412694E-3</v>
      </c>
      <c r="O200" s="6">
        <f t="shared" si="7"/>
        <v>0</v>
      </c>
      <c r="P200" s="6">
        <f t="shared" si="7"/>
        <v>9.9381224061433748E-3</v>
      </c>
      <c r="Q200" s="6">
        <f t="shared" si="7"/>
        <v>-3.8001140491509904E-4</v>
      </c>
      <c r="R200" s="6">
        <f t="shared" si="7"/>
        <v>1.2991882484881633E-2</v>
      </c>
      <c r="S200" s="6">
        <f t="shared" si="7"/>
        <v>-1.8157557414252744E-2</v>
      </c>
      <c r="T200" s="6">
        <f t="shared" si="7"/>
        <v>6.0957027184667986E-4</v>
      </c>
      <c r="U200" s="6">
        <f t="shared" si="7"/>
        <v>9.0498355199178562E-3</v>
      </c>
      <c r="V200" s="6">
        <f t="shared" si="7"/>
        <v>3.3177530056379902E-3</v>
      </c>
      <c r="W200" s="6">
        <f t="shared" si="7"/>
        <v>-2.7378524973386935E-3</v>
      </c>
      <c r="X200" s="6">
        <f t="shared" si="7"/>
        <v>1.7450631658657262E-2</v>
      </c>
      <c r="Y200" s="6">
        <f t="shared" si="7"/>
        <v>-1.5886968887678522E-2</v>
      </c>
    </row>
    <row r="201" spans="2:25">
      <c r="B201">
        <f t="shared" si="0"/>
        <v>2004</v>
      </c>
      <c r="C201" s="2">
        <v>38291</v>
      </c>
      <c r="D201" s="6">
        <f t="shared" ref="D201:S216" si="8">LN(D59/D58)</f>
        <v>0</v>
      </c>
      <c r="E201" s="6">
        <f t="shared" si="7"/>
        <v>1.092907053219023E-2</v>
      </c>
      <c r="F201" s="6">
        <f t="shared" si="7"/>
        <v>5.8309203107931437E-3</v>
      </c>
      <c r="G201" s="6">
        <f t="shared" si="7"/>
        <v>0</v>
      </c>
      <c r="H201" s="6">
        <f t="shared" si="7"/>
        <v>3.3955890011381075E-3</v>
      </c>
      <c r="I201" s="6">
        <f t="shared" si="7"/>
        <v>0</v>
      </c>
      <c r="J201" s="6">
        <f t="shared" si="7"/>
        <v>1.5227991433554319E-2</v>
      </c>
      <c r="K201" s="6">
        <f t="shared" si="7"/>
        <v>1.558846769290878E-3</v>
      </c>
      <c r="L201" s="6">
        <f t="shared" si="7"/>
        <v>4.5977092486293282E-3</v>
      </c>
      <c r="M201" s="6">
        <f t="shared" si="7"/>
        <v>4.1407926660313871E-3</v>
      </c>
      <c r="N201" s="6">
        <f t="shared" si="7"/>
        <v>8.0321716972642527E-3</v>
      </c>
      <c r="O201" s="6">
        <f t="shared" si="7"/>
        <v>-7.4906717291577376E-3</v>
      </c>
      <c r="P201" s="6">
        <f t="shared" si="7"/>
        <v>-8.5336882689199062E-2</v>
      </c>
      <c r="Q201" s="6">
        <f t="shared" si="7"/>
        <v>0</v>
      </c>
      <c r="R201" s="6">
        <f t="shared" si="7"/>
        <v>3.6265195651166419E-2</v>
      </c>
      <c r="S201" s="6">
        <f t="shared" si="7"/>
        <v>1.108507288913785E-2</v>
      </c>
      <c r="T201" s="6">
        <f t="shared" si="7"/>
        <v>2.4677749442802339E-2</v>
      </c>
      <c r="U201" s="6">
        <f t="shared" si="7"/>
        <v>7.6284866238045109E-3</v>
      </c>
      <c r="V201" s="6">
        <f t="shared" si="7"/>
        <v>8.9928663605638066E-3</v>
      </c>
      <c r="W201" s="6">
        <f t="shared" si="7"/>
        <v>4.0300954072987255E-2</v>
      </c>
      <c r="X201" s="6">
        <f t="shared" si="7"/>
        <v>3.4013431121392441E-2</v>
      </c>
      <c r="Y201" s="6">
        <f t="shared" si="7"/>
        <v>8.722035237849755E-3</v>
      </c>
    </row>
    <row r="202" spans="2:25">
      <c r="B202">
        <f t="shared" si="0"/>
        <v>2004</v>
      </c>
      <c r="C202" s="2">
        <v>38321</v>
      </c>
      <c r="D202" s="6">
        <f t="shared" si="8"/>
        <v>0</v>
      </c>
      <c r="E202" s="6">
        <f t="shared" si="8"/>
        <v>4.2559614418795903E-2</v>
      </c>
      <c r="F202" s="6">
        <f t="shared" si="8"/>
        <v>1.7291497110061043E-2</v>
      </c>
      <c r="G202" s="6">
        <f t="shared" si="8"/>
        <v>0</v>
      </c>
      <c r="H202" s="6">
        <f t="shared" si="8"/>
        <v>3.3336420267591926E-2</v>
      </c>
      <c r="I202" s="6">
        <f t="shared" si="8"/>
        <v>0</v>
      </c>
      <c r="J202" s="6">
        <f t="shared" si="8"/>
        <v>2.0881119858254429E-2</v>
      </c>
      <c r="K202" s="6">
        <f t="shared" si="8"/>
        <v>1.556420547658158E-3</v>
      </c>
      <c r="L202" s="6">
        <f t="shared" si="8"/>
        <v>1.8182319083190547E-2</v>
      </c>
      <c r="M202" s="6">
        <f t="shared" si="8"/>
        <v>2.4491020008295696E-2</v>
      </c>
      <c r="N202" s="6">
        <f t="shared" si="8"/>
        <v>3.4227072775023602E-3</v>
      </c>
      <c r="O202" s="6">
        <f t="shared" si="8"/>
        <v>0</v>
      </c>
      <c r="P202" s="6">
        <f t="shared" si="8"/>
        <v>9.9226851057734981E-3</v>
      </c>
      <c r="Q202" s="6">
        <f t="shared" si="8"/>
        <v>0</v>
      </c>
      <c r="R202" s="6">
        <f t="shared" si="8"/>
        <v>5.4176409456222561E-2</v>
      </c>
      <c r="S202" s="6">
        <f t="shared" si="8"/>
        <v>3.5747224801443003E-2</v>
      </c>
      <c r="T202" s="6">
        <f t="shared" ref="E202:Y214" si="9">LN(T60/T59)</f>
        <v>3.9632226384666423E-2</v>
      </c>
      <c r="U202" s="6">
        <f t="shared" si="9"/>
        <v>1.2439076427004824E-2</v>
      </c>
      <c r="V202" s="6">
        <f t="shared" si="9"/>
        <v>6.2472313844357348E-3</v>
      </c>
      <c r="W202" s="6">
        <f t="shared" si="9"/>
        <v>4.9448275413981113E-2</v>
      </c>
      <c r="X202" s="6">
        <f t="shared" si="9"/>
        <v>4.2866322224834483E-2</v>
      </c>
      <c r="Y202" s="6">
        <f t="shared" si="9"/>
        <v>2.8303004356128134E-2</v>
      </c>
    </row>
    <row r="203" spans="2:25">
      <c r="B203">
        <f t="shared" si="0"/>
        <v>2004</v>
      </c>
      <c r="C203" s="2">
        <v>38352</v>
      </c>
      <c r="D203" s="6">
        <f t="shared" si="8"/>
        <v>0</v>
      </c>
      <c r="E203" s="6">
        <f t="shared" si="9"/>
        <v>0</v>
      </c>
      <c r="F203" s="6">
        <f t="shared" si="9"/>
        <v>2.2599831917240777E-2</v>
      </c>
      <c r="G203" s="6">
        <f t="shared" si="9"/>
        <v>0</v>
      </c>
      <c r="H203" s="6">
        <f t="shared" si="9"/>
        <v>1.6260520871780326E-2</v>
      </c>
      <c r="I203" s="6">
        <f t="shared" si="9"/>
        <v>0</v>
      </c>
      <c r="J203" s="6">
        <f t="shared" si="9"/>
        <v>2.5366675821234721E-2</v>
      </c>
      <c r="K203" s="6">
        <f t="shared" si="9"/>
        <v>0</v>
      </c>
      <c r="L203" s="6">
        <f t="shared" si="9"/>
        <v>2.2272635609123223E-2</v>
      </c>
      <c r="M203" s="6">
        <f t="shared" si="9"/>
        <v>2.7834798993443838E-2</v>
      </c>
      <c r="N203" s="6">
        <f t="shared" si="9"/>
        <v>1.4697833835692582E-2</v>
      </c>
      <c r="O203" s="6">
        <f t="shared" si="9"/>
        <v>7.4906717291576587E-3</v>
      </c>
      <c r="P203" s="6">
        <f t="shared" si="9"/>
        <v>9.2111329626003017E-4</v>
      </c>
      <c r="Q203" s="6">
        <f t="shared" si="9"/>
        <v>3.8001140491507356E-4</v>
      </c>
      <c r="R203" s="6">
        <f t="shared" si="9"/>
        <v>5.6976426906107991E-2</v>
      </c>
      <c r="S203" s="6">
        <f t="shared" si="9"/>
        <v>3.7605403257146605E-2</v>
      </c>
      <c r="T203" s="6">
        <f t="shared" si="9"/>
        <v>2.9281371250723574E-2</v>
      </c>
      <c r="U203" s="6">
        <f t="shared" si="9"/>
        <v>1.4029164771963665E-2</v>
      </c>
      <c r="V203" s="6">
        <f t="shared" si="9"/>
        <v>-2.3752980289075058E-3</v>
      </c>
      <c r="W203" s="6">
        <f t="shared" si="9"/>
        <v>1.9851768552731529E-2</v>
      </c>
      <c r="X203" s="6">
        <f t="shared" si="9"/>
        <v>-1.8094582949555956E-2</v>
      </c>
      <c r="Y203" s="6">
        <f t="shared" si="9"/>
        <v>3.6895595358213219E-2</v>
      </c>
    </row>
    <row r="204" spans="2:25">
      <c r="B204">
        <f t="shared" si="0"/>
        <v>2005</v>
      </c>
      <c r="C204" s="2">
        <v>38383</v>
      </c>
      <c r="D204" s="6">
        <f t="shared" si="8"/>
        <v>0</v>
      </c>
      <c r="E204" s="6">
        <f t="shared" si="9"/>
        <v>1.0362787035546658E-2</v>
      </c>
      <c r="F204" s="6">
        <f t="shared" si="9"/>
        <v>0</v>
      </c>
      <c r="G204" s="6">
        <f t="shared" si="9"/>
        <v>0</v>
      </c>
      <c r="H204" s="6">
        <f t="shared" si="9"/>
        <v>9.6308930609613659E-3</v>
      </c>
      <c r="I204" s="6">
        <f t="shared" si="9"/>
        <v>0.10536051565782635</v>
      </c>
      <c r="J204" s="6">
        <f t="shared" si="9"/>
        <v>1.1100696092983846E-2</v>
      </c>
      <c r="K204" s="6">
        <f t="shared" si="9"/>
        <v>-2.3355401819281866E-3</v>
      </c>
      <c r="L204" s="6">
        <f t="shared" si="9"/>
        <v>8.7719860728368206E-3</v>
      </c>
      <c r="M204" s="6">
        <f t="shared" si="9"/>
        <v>7.812539736793845E-3</v>
      </c>
      <c r="N204" s="6">
        <f t="shared" si="9"/>
        <v>-3.3726844786392302E-3</v>
      </c>
      <c r="O204" s="6">
        <f t="shared" si="9"/>
        <v>0</v>
      </c>
      <c r="P204" s="6">
        <f t="shared" si="9"/>
        <v>-1.9523828863009417E-2</v>
      </c>
      <c r="Q204" s="6">
        <f t="shared" si="9"/>
        <v>-2.6631174194836618E-3</v>
      </c>
      <c r="R204" s="6">
        <f t="shared" si="9"/>
        <v>-3.098855904066368E-3</v>
      </c>
      <c r="S204" s="6">
        <f t="shared" si="9"/>
        <v>3.067810016923482E-2</v>
      </c>
      <c r="T204" s="6">
        <f t="shared" si="9"/>
        <v>-2.0180057004377909E-2</v>
      </c>
      <c r="U204" s="6">
        <f t="shared" si="9"/>
        <v>-6.9899804047101628E-3</v>
      </c>
      <c r="V204" s="6">
        <f t="shared" si="9"/>
        <v>2.3752980289074833E-3</v>
      </c>
      <c r="W204" s="6">
        <f t="shared" si="9"/>
        <v>-1.8599420236265644E-2</v>
      </c>
      <c r="X204" s="6">
        <f t="shared" si="9"/>
        <v>-4.3918577363943933E-3</v>
      </c>
      <c r="Y204" s="6">
        <f t="shared" si="9"/>
        <v>-2.5295219368818227E-2</v>
      </c>
    </row>
    <row r="205" spans="2:25">
      <c r="B205">
        <f t="shared" si="0"/>
        <v>2005</v>
      </c>
      <c r="C205" s="2">
        <v>38411</v>
      </c>
      <c r="D205" s="6">
        <f t="shared" si="8"/>
        <v>0</v>
      </c>
      <c r="E205" s="6">
        <f t="shared" si="9"/>
        <v>-2.0834086902842025E-2</v>
      </c>
      <c r="F205" s="6">
        <f t="shared" si="9"/>
        <v>-2.7972046210611424E-3</v>
      </c>
      <c r="G205" s="6">
        <f t="shared" si="9"/>
        <v>0</v>
      </c>
      <c r="H205" s="6">
        <f t="shared" si="9"/>
        <v>1.2698583337127343E-2</v>
      </c>
      <c r="I205" s="6">
        <f t="shared" si="9"/>
        <v>0</v>
      </c>
      <c r="J205" s="6">
        <f t="shared" si="9"/>
        <v>3.2581348334301256E-2</v>
      </c>
      <c r="K205" s="6">
        <f t="shared" si="9"/>
        <v>-7.7972713502104548E-4</v>
      </c>
      <c r="L205" s="6">
        <f t="shared" si="9"/>
        <v>0</v>
      </c>
      <c r="M205" s="6">
        <f t="shared" si="9"/>
        <v>1.160554612030789E-2</v>
      </c>
      <c r="N205" s="6">
        <f t="shared" si="9"/>
        <v>1.0084119066626008E-2</v>
      </c>
      <c r="O205" s="6">
        <f t="shared" si="9"/>
        <v>0</v>
      </c>
      <c r="P205" s="6">
        <f t="shared" si="9"/>
        <v>-8.8913424231796805E-3</v>
      </c>
      <c r="Q205" s="6">
        <f t="shared" si="9"/>
        <v>1.9029501460860636E-3</v>
      </c>
      <c r="R205" s="6">
        <f t="shared" si="9"/>
        <v>1.2644732856400947E-2</v>
      </c>
      <c r="S205" s="6">
        <f t="shared" si="9"/>
        <v>3.2008089003058661E-2</v>
      </c>
      <c r="T205" s="6">
        <f t="shared" si="9"/>
        <v>-1.0244824948424514E-2</v>
      </c>
      <c r="U205" s="6">
        <f t="shared" si="9"/>
        <v>8.7642424540762044E-4</v>
      </c>
      <c r="V205" s="6">
        <f t="shared" si="9"/>
        <v>7.9752305743698224E-3</v>
      </c>
      <c r="W205" s="6">
        <f t="shared" si="9"/>
        <v>-2.2145795904743422E-2</v>
      </c>
      <c r="X205" s="6">
        <f t="shared" si="9"/>
        <v>-1.3292503410601626E-2</v>
      </c>
      <c r="Y205" s="6">
        <f t="shared" si="9"/>
        <v>2.8659397601763768E-3</v>
      </c>
    </row>
    <row r="206" spans="2:25">
      <c r="B206">
        <f t="shared" si="0"/>
        <v>2005</v>
      </c>
      <c r="C206" s="2">
        <v>38442</v>
      </c>
      <c r="D206" s="6">
        <f t="shared" si="8"/>
        <v>0</v>
      </c>
      <c r="E206" s="6">
        <f t="shared" si="9"/>
        <v>0</v>
      </c>
      <c r="F206" s="6">
        <f t="shared" si="9"/>
        <v>1.3908430046131931E-2</v>
      </c>
      <c r="G206" s="6">
        <f t="shared" si="9"/>
        <v>0</v>
      </c>
      <c r="H206" s="6">
        <f t="shared" si="9"/>
        <v>1.2539349252735173E-2</v>
      </c>
      <c r="I206" s="6">
        <f t="shared" si="9"/>
        <v>0</v>
      </c>
      <c r="J206" s="6">
        <f t="shared" si="9"/>
        <v>-2.9355539085418641E-2</v>
      </c>
      <c r="K206" s="6">
        <f t="shared" si="9"/>
        <v>0</v>
      </c>
      <c r="L206" s="6">
        <f t="shared" si="9"/>
        <v>0</v>
      </c>
      <c r="M206" s="6">
        <f t="shared" si="9"/>
        <v>-3.8535693159899662E-3</v>
      </c>
      <c r="N206" s="6">
        <f t="shared" si="9"/>
        <v>-1.1154490838657205E-3</v>
      </c>
      <c r="O206" s="6">
        <f t="shared" si="9"/>
        <v>1.4815085785140463E-2</v>
      </c>
      <c r="P206" s="6">
        <f t="shared" si="9"/>
        <v>9.0254536015474361E-3</v>
      </c>
      <c r="Q206" s="6">
        <f t="shared" si="9"/>
        <v>3.8015586848246641E-4</v>
      </c>
      <c r="R206" s="6">
        <f t="shared" si="9"/>
        <v>7.3282770708988799E-3</v>
      </c>
      <c r="S206" s="6">
        <f t="shared" si="9"/>
        <v>3.8150411331264516E-3</v>
      </c>
      <c r="T206" s="6">
        <f t="shared" si="9"/>
        <v>1.4200749858727102E-2</v>
      </c>
      <c r="U206" s="6">
        <f t="shared" si="9"/>
        <v>9.590308900953335E-3</v>
      </c>
      <c r="V206" s="6">
        <f t="shared" si="9"/>
        <v>4.6962223087745969E-3</v>
      </c>
      <c r="W206" s="6">
        <f t="shared" si="9"/>
        <v>3.0868592645097188E-2</v>
      </c>
      <c r="X206" s="6">
        <f t="shared" si="9"/>
        <v>1.8536098133451324E-2</v>
      </c>
      <c r="Y206" s="6">
        <f t="shared" si="9"/>
        <v>9.9665971204195482E-3</v>
      </c>
    </row>
    <row r="207" spans="2:25">
      <c r="B207">
        <f t="shared" si="0"/>
        <v>2005</v>
      </c>
      <c r="C207" s="2">
        <v>38472</v>
      </c>
      <c r="D207" s="6">
        <f t="shared" si="8"/>
        <v>0</v>
      </c>
      <c r="E207" s="6">
        <f t="shared" si="9"/>
        <v>-2.1277398447284965E-2</v>
      </c>
      <c r="F207" s="6">
        <f t="shared" si="9"/>
        <v>-8.3218233374922172E-3</v>
      </c>
      <c r="G207" s="6">
        <f t="shared" si="9"/>
        <v>0</v>
      </c>
      <c r="H207" s="6">
        <f t="shared" si="9"/>
        <v>-1.253934925273514E-2</v>
      </c>
      <c r="I207" s="6">
        <f t="shared" si="9"/>
        <v>0</v>
      </c>
      <c r="J207" s="6">
        <f t="shared" si="9"/>
        <v>3.7402305411651127E-2</v>
      </c>
      <c r="K207" s="6">
        <f t="shared" si="9"/>
        <v>0</v>
      </c>
      <c r="L207" s="6">
        <f t="shared" si="9"/>
        <v>0</v>
      </c>
      <c r="M207" s="6">
        <f t="shared" si="9"/>
        <v>-2.3438572972017468E-2</v>
      </c>
      <c r="N207" s="6">
        <f t="shared" si="9"/>
        <v>3.3426214966897072E-3</v>
      </c>
      <c r="O207" s="6">
        <f t="shared" si="9"/>
        <v>0</v>
      </c>
      <c r="P207" s="6">
        <f t="shared" si="9"/>
        <v>5.7498319806070326E-3</v>
      </c>
      <c r="Q207" s="6">
        <f t="shared" si="9"/>
        <v>0</v>
      </c>
      <c r="R207" s="6">
        <f t="shared" si="9"/>
        <v>-5.3104293896882399E-2</v>
      </c>
      <c r="S207" s="6">
        <f t="shared" si="9"/>
        <v>-3.786658837740188E-2</v>
      </c>
      <c r="T207" s="6">
        <f t="shared" si="9"/>
        <v>-2.0513539833103018E-2</v>
      </c>
      <c r="U207" s="6">
        <f t="shared" si="9"/>
        <v>-9.5903089009534408E-3</v>
      </c>
      <c r="V207" s="6">
        <f t="shared" si="9"/>
        <v>8.1656913336333008E-3</v>
      </c>
      <c r="W207" s="6">
        <f t="shared" si="9"/>
        <v>-1.9418085857101738E-2</v>
      </c>
      <c r="X207" s="6">
        <f t="shared" si="9"/>
        <v>-1.4825977627332485E-2</v>
      </c>
      <c r="Y207" s="6">
        <f t="shared" si="9"/>
        <v>-5.5247305818333751E-3</v>
      </c>
    </row>
    <row r="208" spans="2:25">
      <c r="B208">
        <f t="shared" si="0"/>
        <v>2005</v>
      </c>
      <c r="C208" s="2">
        <v>38503</v>
      </c>
      <c r="D208" s="6">
        <f t="shared" si="8"/>
        <v>0</v>
      </c>
      <c r="E208" s="6">
        <f t="shared" si="9"/>
        <v>1.0695289116748169E-2</v>
      </c>
      <c r="F208" s="6">
        <f t="shared" si="9"/>
        <v>-2.7894020875786365E-3</v>
      </c>
      <c r="G208" s="6">
        <f t="shared" si="9"/>
        <v>0</v>
      </c>
      <c r="H208" s="6">
        <f t="shared" si="9"/>
        <v>6.2893289075639184E-3</v>
      </c>
      <c r="I208" s="6">
        <f t="shared" si="9"/>
        <v>0</v>
      </c>
      <c r="J208" s="6">
        <f t="shared" si="9"/>
        <v>5.2378537769430557E-2</v>
      </c>
      <c r="K208" s="6">
        <f t="shared" si="9"/>
        <v>7.797271350210612E-4</v>
      </c>
      <c r="L208" s="6">
        <f t="shared" si="9"/>
        <v>4.3573053689556262E-3</v>
      </c>
      <c r="M208" s="6">
        <f t="shared" si="9"/>
        <v>-7.9365495957363034E-3</v>
      </c>
      <c r="N208" s="6">
        <f t="shared" si="9"/>
        <v>1.2161565039275435E-2</v>
      </c>
      <c r="O208" s="6">
        <f t="shared" si="9"/>
        <v>-1.4815085785140587E-2</v>
      </c>
      <c r="P208" s="6">
        <f t="shared" si="9"/>
        <v>-6.1522194851981876E-3</v>
      </c>
      <c r="Q208" s="6">
        <f t="shared" si="9"/>
        <v>-3.8015586848248143E-4</v>
      </c>
      <c r="R208" s="6">
        <f t="shared" si="9"/>
        <v>-2.6330141251816555E-2</v>
      </c>
      <c r="S208" s="6">
        <f t="shared" si="9"/>
        <v>-1.0693822775511133E-2</v>
      </c>
      <c r="T208" s="6">
        <f t="shared" si="9"/>
        <v>-1.8594376523487624E-2</v>
      </c>
      <c r="U208" s="6">
        <f t="shared" si="9"/>
        <v>-1.7536172841112847E-3</v>
      </c>
      <c r="V208" s="6">
        <f t="shared" si="9"/>
        <v>3.1897953681000808E-3</v>
      </c>
      <c r="W208" s="6">
        <f t="shared" si="9"/>
        <v>-7.6190844764392933E-3</v>
      </c>
      <c r="X208" s="6">
        <f t="shared" si="9"/>
        <v>-1.7432890741913069E-2</v>
      </c>
      <c r="Y208" s="6">
        <f t="shared" si="9"/>
        <v>-2.0576418918828984E-2</v>
      </c>
    </row>
    <row r="209" spans="2:25">
      <c r="B209">
        <f t="shared" si="0"/>
        <v>2005</v>
      </c>
      <c r="C209" s="2">
        <v>38533</v>
      </c>
      <c r="D209" s="6">
        <f t="shared" si="8"/>
        <v>0</v>
      </c>
      <c r="E209" s="6">
        <f t="shared" si="9"/>
        <v>-2.1506205220963619E-2</v>
      </c>
      <c r="F209" s="6">
        <f t="shared" si="9"/>
        <v>-1.9746762934834447E-2</v>
      </c>
      <c r="G209" s="6">
        <f t="shared" si="9"/>
        <v>0</v>
      </c>
      <c r="H209" s="6">
        <f t="shared" si="9"/>
        <v>0</v>
      </c>
      <c r="I209" s="6">
        <f t="shared" si="9"/>
        <v>0</v>
      </c>
      <c r="J209" s="6">
        <f t="shared" si="9"/>
        <v>1.5579672476744575E-2</v>
      </c>
      <c r="K209" s="6">
        <f t="shared" si="9"/>
        <v>2.3355401819281701E-3</v>
      </c>
      <c r="L209" s="6">
        <f t="shared" si="9"/>
        <v>-4.3573053689557007E-3</v>
      </c>
      <c r="M209" s="6">
        <f t="shared" si="9"/>
        <v>-2.8284713838581992E-2</v>
      </c>
      <c r="N209" s="6">
        <f t="shared" si="9"/>
        <v>1.4184634991956381E-2</v>
      </c>
      <c r="O209" s="6">
        <f t="shared" si="9"/>
        <v>0</v>
      </c>
      <c r="P209" s="6">
        <f t="shared" si="9"/>
        <v>-1.5684475123976319E-2</v>
      </c>
      <c r="Q209" s="6">
        <f t="shared" si="9"/>
        <v>3.8015586848246641E-4</v>
      </c>
      <c r="R209" s="6">
        <f t="shared" si="9"/>
        <v>-1.3930573535946797E-2</v>
      </c>
      <c r="S209" s="6">
        <f t="shared" si="9"/>
        <v>7.5523874255358512E-3</v>
      </c>
      <c r="T209" s="6">
        <f t="shared" si="9"/>
        <v>-4.2534114297669075E-2</v>
      </c>
      <c r="U209" s="6">
        <f t="shared" si="9"/>
        <v>-2.1286834813151762E-2</v>
      </c>
      <c r="V209" s="6">
        <f t="shared" si="9"/>
        <v>3.7566869783996117E-3</v>
      </c>
      <c r="W209" s="6">
        <f t="shared" si="9"/>
        <v>-1.8656057325357807E-2</v>
      </c>
      <c r="X209" s="6">
        <f t="shared" si="9"/>
        <v>1.1738396522496516E-2</v>
      </c>
      <c r="Y209" s="6">
        <f t="shared" si="9"/>
        <v>-2.0403874417154029E-2</v>
      </c>
    </row>
    <row r="210" spans="2:25">
      <c r="B210">
        <f t="shared" si="0"/>
        <v>2005</v>
      </c>
      <c r="C210" s="2">
        <v>38564</v>
      </c>
      <c r="D210" s="6">
        <f t="shared" si="8"/>
        <v>5.7827505219119066E-3</v>
      </c>
      <c r="E210" s="6">
        <f t="shared" si="9"/>
        <v>-3.3152207316900509E-2</v>
      </c>
      <c r="F210" s="6">
        <f t="shared" si="9"/>
        <v>-8.5837436913915547E-3</v>
      </c>
      <c r="G210" s="6">
        <f t="shared" si="9"/>
        <v>0</v>
      </c>
      <c r="H210" s="6">
        <f t="shared" si="9"/>
        <v>-1.8987912244691228E-2</v>
      </c>
      <c r="I210" s="6">
        <f t="shared" si="9"/>
        <v>0</v>
      </c>
      <c r="J210" s="6">
        <f t="shared" si="9"/>
        <v>1.8428186927199917E-2</v>
      </c>
      <c r="K210" s="6">
        <f t="shared" si="9"/>
        <v>0</v>
      </c>
      <c r="L210" s="6">
        <f t="shared" si="9"/>
        <v>4.3573053689556262E-3</v>
      </c>
      <c r="M210" s="6">
        <f t="shared" si="9"/>
        <v>-1.6529301951210582E-2</v>
      </c>
      <c r="N210" s="6">
        <f t="shared" si="9"/>
        <v>1.2917294785834926E-2</v>
      </c>
      <c r="O210" s="6">
        <f t="shared" si="9"/>
        <v>0</v>
      </c>
      <c r="P210" s="6">
        <f t="shared" si="9"/>
        <v>-1.3307007526406643E-2</v>
      </c>
      <c r="Q210" s="6">
        <f t="shared" si="9"/>
        <v>3.0360554630314385E-3</v>
      </c>
      <c r="R210" s="6">
        <f t="shared" si="9"/>
        <v>-1.8200704646846391E-2</v>
      </c>
      <c r="S210" s="6">
        <f t="shared" si="9"/>
        <v>1.7493157447517119E-2</v>
      </c>
      <c r="T210" s="6">
        <f t="shared" si="9"/>
        <v>-1.2315426590054137E-2</v>
      </c>
      <c r="U210" s="6">
        <f t="shared" si="9"/>
        <v>-2.0834086902841914E-2</v>
      </c>
      <c r="V210" s="6">
        <f t="shared" si="9"/>
        <v>-1.4432099488688617E-3</v>
      </c>
      <c r="W210" s="6">
        <f t="shared" si="9"/>
        <v>-1.3730192811901907E-2</v>
      </c>
      <c r="X210" s="6">
        <f t="shared" si="9"/>
        <v>1.3563709793490829E-2</v>
      </c>
      <c r="Y210" s="6">
        <f t="shared" si="9"/>
        <v>-3.7296444374521343E-2</v>
      </c>
    </row>
    <row r="211" spans="2:25">
      <c r="B211">
        <f t="shared" si="0"/>
        <v>2005</v>
      </c>
      <c r="C211" s="2">
        <v>38595</v>
      </c>
      <c r="D211" s="6">
        <f t="shared" si="8"/>
        <v>1.552953154490079E-2</v>
      </c>
      <c r="E211" s="6">
        <f t="shared" si="9"/>
        <v>1.1173300598125255E-2</v>
      </c>
      <c r="F211" s="6">
        <f t="shared" si="9"/>
        <v>8.583743691391435E-3</v>
      </c>
      <c r="G211" s="6">
        <f t="shared" si="9"/>
        <v>0</v>
      </c>
      <c r="H211" s="6">
        <f t="shared" si="9"/>
        <v>-3.2000027306709027E-3</v>
      </c>
      <c r="I211" s="6">
        <f t="shared" si="9"/>
        <v>0</v>
      </c>
      <c r="J211" s="6">
        <f t="shared" si="9"/>
        <v>1.421801187383787E-3</v>
      </c>
      <c r="K211" s="6">
        <f t="shared" si="9"/>
        <v>7.7730279856201285E-4</v>
      </c>
      <c r="L211" s="6">
        <f t="shared" si="9"/>
        <v>-4.3573053689557007E-3</v>
      </c>
      <c r="M211" s="6">
        <f t="shared" si="9"/>
        <v>1.242251999855711E-2</v>
      </c>
      <c r="N211" s="6">
        <f t="shared" si="9"/>
        <v>0</v>
      </c>
      <c r="O211" s="6">
        <f t="shared" si="9"/>
        <v>0</v>
      </c>
      <c r="P211" s="6">
        <f t="shared" si="9"/>
        <v>6.1953801796884467E-3</v>
      </c>
      <c r="Q211" s="6">
        <f t="shared" si="9"/>
        <v>7.9260652724207226E-3</v>
      </c>
      <c r="R211" s="6">
        <f t="shared" si="9"/>
        <v>3.2131278182793196E-2</v>
      </c>
      <c r="S211" s="6">
        <f t="shared" si="9"/>
        <v>-3.6361227860910663E-3</v>
      </c>
      <c r="T211" s="6">
        <f t="shared" si="9"/>
        <v>2.0846861639522932E-2</v>
      </c>
      <c r="U211" s="6">
        <f t="shared" si="9"/>
        <v>1.3636574949545444E-2</v>
      </c>
      <c r="V211" s="6">
        <f t="shared" si="9"/>
        <v>2.8880866626732299E-4</v>
      </c>
      <c r="W211" s="6">
        <f t="shared" si="9"/>
        <v>2.0847660580765877E-2</v>
      </c>
      <c r="X211" s="6">
        <f t="shared" si="9"/>
        <v>1.4951959094698857E-2</v>
      </c>
      <c r="Y211" s="6">
        <f t="shared" si="9"/>
        <v>2.3180125933218266E-2</v>
      </c>
    </row>
    <row r="212" spans="2:25">
      <c r="B212">
        <f t="shared" si="0"/>
        <v>2005</v>
      </c>
      <c r="C212" s="2">
        <v>38625</v>
      </c>
      <c r="D212" s="6">
        <f t="shared" si="8"/>
        <v>8.1070130098863944E-4</v>
      </c>
      <c r="E212" s="6">
        <f t="shared" si="9"/>
        <v>0</v>
      </c>
      <c r="F212" s="6">
        <f t="shared" si="9"/>
        <v>2.8449521322313448E-3</v>
      </c>
      <c r="G212" s="6">
        <f t="shared" si="9"/>
        <v>0</v>
      </c>
      <c r="H212" s="6">
        <f t="shared" si="9"/>
        <v>-2.5975486403260563E-2</v>
      </c>
      <c r="I212" s="6">
        <f t="shared" si="9"/>
        <v>0</v>
      </c>
      <c r="J212" s="6">
        <f t="shared" si="9"/>
        <v>2.8940176054848329E-2</v>
      </c>
      <c r="K212" s="6">
        <f t="shared" si="9"/>
        <v>7.7669906817219797E-4</v>
      </c>
      <c r="L212" s="6">
        <f t="shared" si="9"/>
        <v>-4.3763745997988882E-3</v>
      </c>
      <c r="M212" s="6">
        <f t="shared" si="9"/>
        <v>0</v>
      </c>
      <c r="N212" s="6">
        <f t="shared" si="9"/>
        <v>-8.5929637228318347E-3</v>
      </c>
      <c r="O212" s="6">
        <f t="shared" si="9"/>
        <v>0</v>
      </c>
      <c r="P212" s="6">
        <f t="shared" si="9"/>
        <v>4.3823680106430032E-3</v>
      </c>
      <c r="Q212" s="6">
        <f t="shared" si="9"/>
        <v>-2.6350476380052252E-3</v>
      </c>
      <c r="R212" s="6">
        <f t="shared" si="9"/>
        <v>2.9852963149681343E-2</v>
      </c>
      <c r="S212" s="6">
        <f t="shared" si="9"/>
        <v>3.3672332980498247E-3</v>
      </c>
      <c r="T212" s="6">
        <f t="shared" si="9"/>
        <v>-1.8220472699446576E-3</v>
      </c>
      <c r="U212" s="6">
        <f t="shared" si="9"/>
        <v>-6.7950431328288015E-3</v>
      </c>
      <c r="V212" s="6">
        <f t="shared" si="9"/>
        <v>-9.2835015439721759E-3</v>
      </c>
      <c r="W212" s="6">
        <f t="shared" si="9"/>
        <v>1.3448809812613221E-2</v>
      </c>
      <c r="X212" s="6">
        <f t="shared" si="9"/>
        <v>2.2783832804738644E-2</v>
      </c>
      <c r="Y212" s="6">
        <f t="shared" si="9"/>
        <v>9.7090834538953123E-3</v>
      </c>
    </row>
    <row r="213" spans="2:25">
      <c r="B213">
        <f t="shared" si="0"/>
        <v>2005</v>
      </c>
      <c r="C213" s="2">
        <v>38656</v>
      </c>
      <c r="D213" s="6">
        <f t="shared" si="8"/>
        <v>0</v>
      </c>
      <c r="E213" s="6">
        <f t="shared" si="9"/>
        <v>-3.3901551675681339E-2</v>
      </c>
      <c r="F213" s="6">
        <f t="shared" si="9"/>
        <v>-5.6980211146376667E-3</v>
      </c>
      <c r="G213" s="6">
        <f t="shared" si="9"/>
        <v>0</v>
      </c>
      <c r="H213" s="6">
        <f t="shared" si="9"/>
        <v>-1.6584128015535295E-2</v>
      </c>
      <c r="I213" s="6">
        <f t="shared" si="9"/>
        <v>0</v>
      </c>
      <c r="J213" s="6">
        <f t="shared" si="9"/>
        <v>2.0267117481465643E-2</v>
      </c>
      <c r="K213" s="6">
        <f t="shared" si="9"/>
        <v>7.7609627488845108E-4</v>
      </c>
      <c r="L213" s="6">
        <f t="shared" si="9"/>
        <v>-2.2173857494322081E-2</v>
      </c>
      <c r="M213" s="6">
        <f t="shared" si="9"/>
        <v>4.1067819526535024E-3</v>
      </c>
      <c r="N213" s="6">
        <f t="shared" si="9"/>
        <v>-5.4083420092613356E-3</v>
      </c>
      <c r="O213" s="6">
        <f t="shared" si="9"/>
        <v>0</v>
      </c>
      <c r="P213" s="6">
        <f t="shared" si="9"/>
        <v>-1.4868115300157459E-2</v>
      </c>
      <c r="Q213" s="6">
        <f t="shared" si="9"/>
        <v>-7.5414784871407638E-4</v>
      </c>
      <c r="R213" s="6">
        <f t="shared" si="9"/>
        <v>-2.034625329489001E-2</v>
      </c>
      <c r="S213" s="6">
        <f t="shared" si="9"/>
        <v>-1.1359148507078047E-2</v>
      </c>
      <c r="T213" s="6">
        <f t="shared" si="9"/>
        <v>-1.9644585074263497E-2</v>
      </c>
      <c r="U213" s="6">
        <f t="shared" si="9"/>
        <v>-1.8812208831599793E-2</v>
      </c>
      <c r="V213" s="6">
        <f t="shared" si="9"/>
        <v>-1.6456439551819545E-2</v>
      </c>
      <c r="W213" s="6">
        <f t="shared" si="9"/>
        <v>-2.3818312967854357E-2</v>
      </c>
      <c r="X213" s="6">
        <f t="shared" si="9"/>
        <v>1.7675135692134683E-3</v>
      </c>
      <c r="Y213" s="6">
        <f t="shared" si="9"/>
        <v>-2.5725610613471495E-2</v>
      </c>
    </row>
    <row r="214" spans="2:25">
      <c r="B214">
        <f t="shared" si="0"/>
        <v>2005</v>
      </c>
      <c r="C214" s="2">
        <v>38686</v>
      </c>
      <c r="D214" s="6">
        <f t="shared" si="8"/>
        <v>1.6194335523029759E-3</v>
      </c>
      <c r="E214" s="6">
        <f t="shared" si="9"/>
        <v>-3.5091319811270061E-2</v>
      </c>
      <c r="F214" s="6">
        <f t="shared" si="9"/>
        <v>-5.7306747089852072E-3</v>
      </c>
      <c r="G214" s="6">
        <f t="shared" si="9"/>
        <v>0</v>
      </c>
      <c r="H214" s="6">
        <f t="shared" si="9"/>
        <v>-6.7114345879868038E-3</v>
      </c>
      <c r="I214" s="6">
        <f t="shared" si="9"/>
        <v>0</v>
      </c>
      <c r="J214" s="6">
        <f t="shared" si="9"/>
        <v>1.80949871843465E-2</v>
      </c>
      <c r="K214" s="6">
        <f t="shared" si="9"/>
        <v>7.7549441653057289E-4</v>
      </c>
      <c r="L214" s="6">
        <f t="shared" si="9"/>
        <v>-1.810004164361799E-2</v>
      </c>
      <c r="M214" s="6">
        <f t="shared" si="9"/>
        <v>-4.1067819526535822E-3</v>
      </c>
      <c r="N214" s="6">
        <f t="shared" si="9"/>
        <v>1.5070252920998173E-2</v>
      </c>
      <c r="O214" s="6">
        <f t="shared" si="9"/>
        <v>7.4349784875179905E-3</v>
      </c>
      <c r="P214" s="6">
        <f t="shared" si="9"/>
        <v>-7.6575382884433614E-3</v>
      </c>
      <c r="Q214" s="6">
        <f t="shared" si="9"/>
        <v>-1.5100040619242959E-3</v>
      </c>
      <c r="R214" s="6">
        <f t="shared" si="9"/>
        <v>-3.4182853542567657E-2</v>
      </c>
      <c r="S214" s="6">
        <f t="shared" si="9"/>
        <v>-1.2247398958957125E-3</v>
      </c>
      <c r="T214" s="6">
        <f t="shared" si="9"/>
        <v>-2.067095210419637E-2</v>
      </c>
      <c r="U214" s="6">
        <f t="shared" si="9"/>
        <v>-1.634404815297797E-2</v>
      </c>
      <c r="V214" s="6">
        <f t="shared" si="9"/>
        <v>-1.7793599000774265E-3</v>
      </c>
      <c r="W214" s="6">
        <f t="shared" ref="E214:Y227" si="10">LN(W72/W71)</f>
        <v>-1.8409461394802099E-2</v>
      </c>
      <c r="X214" s="6">
        <f t="shared" si="10"/>
        <v>-4.1290685692020384E-3</v>
      </c>
      <c r="Y214" s="6">
        <f t="shared" si="10"/>
        <v>-1.7198949787766059E-2</v>
      </c>
    </row>
    <row r="215" spans="2:25">
      <c r="B215">
        <f t="shared" si="0"/>
        <v>2005</v>
      </c>
      <c r="C215" s="2">
        <v>38717</v>
      </c>
      <c r="D215" s="6">
        <f t="shared" si="8"/>
        <v>1.616815226905256E-3</v>
      </c>
      <c r="E215" s="6">
        <f t="shared" si="10"/>
        <v>0</v>
      </c>
      <c r="F215" s="6">
        <f t="shared" si="10"/>
        <v>-2.8776998276150581E-3</v>
      </c>
      <c r="G215" s="6">
        <f t="shared" si="10"/>
        <v>0</v>
      </c>
      <c r="H215" s="6">
        <f t="shared" si="10"/>
        <v>1.0050335853501286E-2</v>
      </c>
      <c r="I215" s="6">
        <f t="shared" si="10"/>
        <v>0</v>
      </c>
      <c r="J215" s="6">
        <f t="shared" si="10"/>
        <v>-2.8063352465237609E-2</v>
      </c>
      <c r="K215" s="6">
        <f t="shared" si="10"/>
        <v>0</v>
      </c>
      <c r="L215" s="6">
        <f t="shared" si="10"/>
        <v>0</v>
      </c>
      <c r="M215" s="6">
        <f t="shared" si="10"/>
        <v>0</v>
      </c>
      <c r="N215" s="6">
        <f t="shared" si="10"/>
        <v>4.264398786457518E-3</v>
      </c>
      <c r="O215" s="6">
        <f t="shared" si="10"/>
        <v>0</v>
      </c>
      <c r="P215" s="6">
        <f t="shared" si="10"/>
        <v>-1.2586534071961774E-3</v>
      </c>
      <c r="Q215" s="6">
        <f t="shared" si="10"/>
        <v>-3.7785755220018109E-4</v>
      </c>
      <c r="R215" s="6">
        <f t="shared" si="10"/>
        <v>3.6789567302740543E-2</v>
      </c>
      <c r="S215" s="6">
        <f t="shared" si="10"/>
        <v>4.0766464937634153E-3</v>
      </c>
      <c r="T215" s="6">
        <f t="shared" si="10"/>
        <v>6.3091691932647556E-3</v>
      </c>
      <c r="U215" s="6">
        <f t="shared" si="10"/>
        <v>1.8195043591229341E-2</v>
      </c>
      <c r="V215" s="6">
        <f t="shared" si="10"/>
        <v>-1.8574530424760011E-2</v>
      </c>
      <c r="W215" s="6">
        <f t="shared" si="10"/>
        <v>-1.4032973348790917E-2</v>
      </c>
      <c r="X215" s="6">
        <f t="shared" si="10"/>
        <v>1.6880016317333522E-2</v>
      </c>
      <c r="Y215" s="6">
        <f t="shared" si="10"/>
        <v>5.9759989374645623E-3</v>
      </c>
    </row>
    <row r="216" spans="2:25">
      <c r="B216">
        <f t="shared" ref="B216:B279" si="11">YEAR(C216)</f>
        <v>2006</v>
      </c>
      <c r="C216" s="2">
        <v>38748</v>
      </c>
      <c r="D216" s="6">
        <f t="shared" si="8"/>
        <v>8.0742838460106737E-4</v>
      </c>
      <c r="E216" s="6">
        <f t="shared" si="10"/>
        <v>2.3530497410194251E-2</v>
      </c>
      <c r="F216" s="6">
        <f t="shared" si="10"/>
        <v>1.4306395651237929E-2</v>
      </c>
      <c r="G216" s="6">
        <f t="shared" si="10"/>
        <v>0</v>
      </c>
      <c r="H216" s="6">
        <f t="shared" si="10"/>
        <v>3.6010437523033033E-2</v>
      </c>
      <c r="I216" s="6">
        <f t="shared" si="10"/>
        <v>0</v>
      </c>
      <c r="J216" s="6">
        <f t="shared" si="10"/>
        <v>-1.1390820231525932E-3</v>
      </c>
      <c r="K216" s="6">
        <f t="shared" si="10"/>
        <v>0</v>
      </c>
      <c r="L216" s="6">
        <f t="shared" si="10"/>
        <v>2.70286723879192E-2</v>
      </c>
      <c r="M216" s="6">
        <f t="shared" si="10"/>
        <v>3.23914957912355E-2</v>
      </c>
      <c r="N216" s="6">
        <f t="shared" si="10"/>
        <v>6.3626937878286504E-3</v>
      </c>
      <c r="O216" s="6">
        <f t="shared" si="10"/>
        <v>-7.4349784875180902E-3</v>
      </c>
      <c r="P216" s="6">
        <f t="shared" si="10"/>
        <v>8.7774858212234415E-3</v>
      </c>
      <c r="Q216" s="6">
        <f t="shared" si="10"/>
        <v>1.5105743053668514E-3</v>
      </c>
      <c r="R216" s="6">
        <f t="shared" si="10"/>
        <v>2.823415008513289E-2</v>
      </c>
      <c r="S216" s="6">
        <f t="shared" si="10"/>
        <v>1.2934699332773043E-2</v>
      </c>
      <c r="T216" s="6">
        <f t="shared" si="10"/>
        <v>1.9309226521398781E-2</v>
      </c>
      <c r="U216" s="6">
        <f t="shared" si="10"/>
        <v>-9.2506944617282941E-4</v>
      </c>
      <c r="V216" s="6">
        <f t="shared" si="10"/>
        <v>-1.4314238621039439E-2</v>
      </c>
      <c r="W216" s="6">
        <f t="shared" si="10"/>
        <v>1.2040279232080531E-2</v>
      </c>
      <c r="X216" s="6">
        <f t="shared" si="10"/>
        <v>2.6699185864403814E-3</v>
      </c>
      <c r="Y216" s="6">
        <f t="shared" si="10"/>
        <v>9.5219808875385819E-3</v>
      </c>
    </row>
    <row r="217" spans="2:25">
      <c r="B217">
        <f t="shared" si="11"/>
        <v>2006</v>
      </c>
      <c r="C217" s="2">
        <v>38776</v>
      </c>
      <c r="D217" s="6">
        <f t="shared" ref="D217:S232" si="12">LN(D75/D74)</f>
        <v>1.6129035754647791E-3</v>
      </c>
      <c r="E217" s="6">
        <f t="shared" si="12"/>
        <v>-1.1696039763191187E-2</v>
      </c>
      <c r="F217" s="6">
        <f t="shared" si="12"/>
        <v>8.4866138773185048E-3</v>
      </c>
      <c r="G217" s="6">
        <f t="shared" si="12"/>
        <v>0</v>
      </c>
      <c r="H217" s="6">
        <f t="shared" si="12"/>
        <v>-6.4516352814886074E-3</v>
      </c>
      <c r="I217" s="6">
        <f t="shared" si="12"/>
        <v>0</v>
      </c>
      <c r="J217" s="6">
        <f t="shared" si="12"/>
        <v>5.239822282201155E-2</v>
      </c>
      <c r="K217" s="6">
        <f t="shared" si="12"/>
        <v>-7.7549441653050155E-4</v>
      </c>
      <c r="L217" s="6">
        <f t="shared" si="12"/>
        <v>4.4345970678657748E-3</v>
      </c>
      <c r="M217" s="6">
        <f t="shared" si="12"/>
        <v>1.1881327886752686E-2</v>
      </c>
      <c r="N217" s="6">
        <f t="shared" si="12"/>
        <v>7.3723346023238084E-3</v>
      </c>
      <c r="O217" s="6">
        <f t="shared" si="12"/>
        <v>-7.4906717291577376E-3</v>
      </c>
      <c r="P217" s="6">
        <f t="shared" si="12"/>
        <v>-3.7523496185504642E-3</v>
      </c>
      <c r="Q217" s="6">
        <f t="shared" si="12"/>
        <v>1.0510607270849834E-2</v>
      </c>
      <c r="R217" s="6">
        <f t="shared" si="12"/>
        <v>-4.7566285973945615E-3</v>
      </c>
      <c r="S217" s="6">
        <f t="shared" si="12"/>
        <v>6.2721230506059267E-3</v>
      </c>
      <c r="T217" s="6">
        <f t="shared" si="10"/>
        <v>-1.2414808738961378E-2</v>
      </c>
      <c r="U217" s="6">
        <f t="shared" si="10"/>
        <v>-1.8212037332957461E-2</v>
      </c>
      <c r="V217" s="6">
        <f t="shared" si="10"/>
        <v>-1.2967146808424958E-2</v>
      </c>
      <c r="W217" s="6">
        <f t="shared" si="10"/>
        <v>-1.4735698653752951E-2</v>
      </c>
      <c r="X217" s="6">
        <f t="shared" si="10"/>
        <v>8.1972403819766376E-3</v>
      </c>
      <c r="Y217" s="6">
        <f t="shared" si="10"/>
        <v>-7.4616585196118157E-3</v>
      </c>
    </row>
    <row r="218" spans="2:25">
      <c r="B218">
        <f t="shared" si="11"/>
        <v>2006</v>
      </c>
      <c r="C218" s="2">
        <v>38807</v>
      </c>
      <c r="D218" s="6">
        <f t="shared" si="12"/>
        <v>2.4144880945175533E-3</v>
      </c>
      <c r="E218" s="6">
        <f t="shared" si="10"/>
        <v>0</v>
      </c>
      <c r="F218" s="6">
        <f t="shared" si="10"/>
        <v>1.1204599012863282E-2</v>
      </c>
      <c r="G218" s="6">
        <f t="shared" si="10"/>
        <v>3.7502344336017685E-4</v>
      </c>
      <c r="H218" s="6">
        <f t="shared" si="10"/>
        <v>-3.2414939241709557E-3</v>
      </c>
      <c r="I218" s="6">
        <f t="shared" si="10"/>
        <v>0</v>
      </c>
      <c r="J218" s="6">
        <f t="shared" si="10"/>
        <v>7.3276189941518504E-3</v>
      </c>
      <c r="K218" s="6">
        <f t="shared" si="10"/>
        <v>0</v>
      </c>
      <c r="L218" s="6">
        <f t="shared" si="10"/>
        <v>-4.4345970678657531E-3</v>
      </c>
      <c r="M218" s="6">
        <f t="shared" si="10"/>
        <v>7.8431774610258787E-3</v>
      </c>
      <c r="N218" s="6">
        <f t="shared" si="10"/>
        <v>-2.2282088968610819E-2</v>
      </c>
      <c r="O218" s="6">
        <f t="shared" si="10"/>
        <v>0</v>
      </c>
      <c r="P218" s="6">
        <f t="shared" si="10"/>
        <v>-4.1779820954505084E-4</v>
      </c>
      <c r="Q218" s="6">
        <f t="shared" si="10"/>
        <v>7.0697968886121957E-3</v>
      </c>
      <c r="R218" s="6">
        <f t="shared" si="10"/>
        <v>-1.4084739881739085E-2</v>
      </c>
      <c r="S218" s="6">
        <f t="shared" si="10"/>
        <v>-6.8077417029397654E-3</v>
      </c>
      <c r="T218" s="6">
        <f t="shared" si="10"/>
        <v>6.2266701802597352E-3</v>
      </c>
      <c r="U218" s="6">
        <f t="shared" si="10"/>
        <v>2.3534960263086788E-3</v>
      </c>
      <c r="V218" s="6">
        <f t="shared" si="10"/>
        <v>-2.8006864424714767E-3</v>
      </c>
      <c r="W218" s="6">
        <f t="shared" si="10"/>
        <v>1.5400371326943886E-2</v>
      </c>
      <c r="X218" s="6">
        <f t="shared" si="10"/>
        <v>-4.9564968049351423E-3</v>
      </c>
      <c r="Y218" s="6">
        <f t="shared" si="10"/>
        <v>-2.6907129444061414E-3</v>
      </c>
    </row>
    <row r="219" spans="2:25">
      <c r="B219">
        <f t="shared" si="11"/>
        <v>2006</v>
      </c>
      <c r="C219" s="2">
        <v>38837</v>
      </c>
      <c r="D219" s="6">
        <f t="shared" si="12"/>
        <v>1.6064260482737947E-3</v>
      </c>
      <c r="E219" s="6">
        <f t="shared" si="10"/>
        <v>0</v>
      </c>
      <c r="F219" s="6">
        <f t="shared" si="10"/>
        <v>8.3218233374922779E-3</v>
      </c>
      <c r="G219" s="6">
        <f t="shared" si="10"/>
        <v>-3.7502344336020542E-4</v>
      </c>
      <c r="H219" s="6">
        <f t="shared" si="10"/>
        <v>3.2414939241710229E-3</v>
      </c>
      <c r="I219" s="6">
        <f t="shared" si="10"/>
        <v>0</v>
      </c>
      <c r="J219" s="6">
        <f t="shared" si="10"/>
        <v>4.712947883839011E-3</v>
      </c>
      <c r="K219" s="6">
        <f t="shared" si="10"/>
        <v>0</v>
      </c>
      <c r="L219" s="6">
        <f t="shared" si="10"/>
        <v>-8.9286307443013184E-3</v>
      </c>
      <c r="M219" s="6">
        <f t="shared" si="10"/>
        <v>2.3167059281534379E-2</v>
      </c>
      <c r="N219" s="6">
        <f t="shared" si="10"/>
        <v>-2.939787098566515E-2</v>
      </c>
      <c r="O219" s="6">
        <f t="shared" si="10"/>
        <v>0</v>
      </c>
      <c r="P219" s="6">
        <f t="shared" si="10"/>
        <v>5.5563415626780736E-3</v>
      </c>
      <c r="Q219" s="6">
        <f t="shared" si="10"/>
        <v>1.0328383957614642E-2</v>
      </c>
      <c r="R219" s="6">
        <f t="shared" si="10"/>
        <v>6.1063985342952321E-3</v>
      </c>
      <c r="S219" s="6">
        <f t="shared" si="10"/>
        <v>-3.757384989513818E-3</v>
      </c>
      <c r="T219" s="6">
        <f t="shared" si="10"/>
        <v>1.8450707913116607E-2</v>
      </c>
      <c r="U219" s="6">
        <f t="shared" si="10"/>
        <v>2.2316128322547243E-2</v>
      </c>
      <c r="V219" s="6">
        <f t="shared" si="10"/>
        <v>-9.7072940131955592E-3</v>
      </c>
      <c r="W219" s="6">
        <f t="shared" si="10"/>
        <v>3.3967994651022189E-2</v>
      </c>
      <c r="X219" s="6">
        <f t="shared" si="10"/>
        <v>7.3682120135079958E-3</v>
      </c>
      <c r="Y219" s="6">
        <f t="shared" si="10"/>
        <v>1.0889813707495453E-2</v>
      </c>
    </row>
    <row r="220" spans="2:25">
      <c r="B220">
        <f t="shared" si="11"/>
        <v>2006</v>
      </c>
      <c r="C220" s="2">
        <v>38868</v>
      </c>
      <c r="D220" s="6">
        <f t="shared" si="12"/>
        <v>0</v>
      </c>
      <c r="E220" s="6">
        <f t="shared" si="10"/>
        <v>4.5985113241823222E-2</v>
      </c>
      <c r="F220" s="6">
        <f t="shared" si="10"/>
        <v>2.1858793812499017E-2</v>
      </c>
      <c r="G220" s="6">
        <f t="shared" si="10"/>
        <v>3.7502344336017685E-4</v>
      </c>
      <c r="H220" s="6">
        <f t="shared" si="10"/>
        <v>1.9231361927887592E-2</v>
      </c>
      <c r="I220" s="6">
        <f t="shared" si="10"/>
        <v>0</v>
      </c>
      <c r="J220" s="6">
        <f t="shared" si="10"/>
        <v>-1.1608040919690678E-2</v>
      </c>
      <c r="K220" s="6">
        <f t="shared" si="10"/>
        <v>7.7549441653057289E-4</v>
      </c>
      <c r="L220" s="6">
        <f t="shared" si="10"/>
        <v>-9.009069942365857E-3</v>
      </c>
      <c r="M220" s="6">
        <f t="shared" si="10"/>
        <v>3.8095284166676487E-3</v>
      </c>
      <c r="N220" s="6">
        <f t="shared" si="10"/>
        <v>-4.4296860915881732E-3</v>
      </c>
      <c r="O220" s="6">
        <f t="shared" si="10"/>
        <v>1.4925650216675792E-2</v>
      </c>
      <c r="P220" s="6">
        <f t="shared" si="10"/>
        <v>2.246362092000441E-2</v>
      </c>
      <c r="Q220" s="6">
        <f t="shared" si="10"/>
        <v>1.2399867119941394E-2</v>
      </c>
      <c r="R220" s="6">
        <f t="shared" si="10"/>
        <v>4.7553532230400951E-2</v>
      </c>
      <c r="S220" s="6">
        <f t="shared" si="10"/>
        <v>-6.1549356861694209E-2</v>
      </c>
      <c r="T220" s="6">
        <f t="shared" si="10"/>
        <v>4.2356465611596575E-2</v>
      </c>
      <c r="U220" s="6">
        <f t="shared" si="10"/>
        <v>2.4075657524390191E-2</v>
      </c>
      <c r="V220" s="6">
        <f t="shared" si="10"/>
        <v>2.9149350625976362E-2</v>
      </c>
      <c r="W220" s="6">
        <f t="shared" si="10"/>
        <v>5.0104405537136527E-2</v>
      </c>
      <c r="X220" s="6">
        <f t="shared" si="10"/>
        <v>3.1945828458747404E-2</v>
      </c>
      <c r="Y220" s="6">
        <f t="shared" si="10"/>
        <v>5.6978830567175238E-2</v>
      </c>
    </row>
    <row r="221" spans="2:25">
      <c r="B221">
        <f t="shared" si="11"/>
        <v>2006</v>
      </c>
      <c r="C221" s="2">
        <v>38898</v>
      </c>
      <c r="D221" s="6">
        <f t="shared" si="12"/>
        <v>8.0224633263804726E-4</v>
      </c>
      <c r="E221" s="6">
        <f t="shared" si="10"/>
        <v>-2.2728251077556175E-2</v>
      </c>
      <c r="F221" s="6">
        <f t="shared" si="10"/>
        <v>0</v>
      </c>
      <c r="G221" s="6">
        <f t="shared" si="10"/>
        <v>0</v>
      </c>
      <c r="H221" s="6">
        <f t="shared" si="10"/>
        <v>-2.2472855852058514E-2</v>
      </c>
      <c r="I221" s="6">
        <f t="shared" si="10"/>
        <v>0</v>
      </c>
      <c r="J221" s="6">
        <f t="shared" si="10"/>
        <v>-4.5789265966463051E-2</v>
      </c>
      <c r="K221" s="6">
        <f t="shared" si="10"/>
        <v>-1.5515906914189443E-3</v>
      </c>
      <c r="L221" s="6">
        <f t="shared" si="10"/>
        <v>-1.8265347977293313E-2</v>
      </c>
      <c r="M221" s="6">
        <f t="shared" si="10"/>
        <v>-1.147240116223692E-2</v>
      </c>
      <c r="N221" s="6">
        <f t="shared" si="10"/>
        <v>-2.699826523615485E-2</v>
      </c>
      <c r="O221" s="6">
        <f t="shared" si="10"/>
        <v>-2.2472855852058628E-2</v>
      </c>
      <c r="P221" s="6">
        <f t="shared" si="10"/>
        <v>5.6726246117348991E-3</v>
      </c>
      <c r="Q221" s="6">
        <f t="shared" si="10"/>
        <v>-1.3868835434039732E-2</v>
      </c>
      <c r="R221" s="6">
        <f t="shared" si="10"/>
        <v>-3.893966496388649E-2</v>
      </c>
      <c r="S221" s="6">
        <f t="shared" si="10"/>
        <v>-0.1182478276703286</v>
      </c>
      <c r="T221" s="6">
        <f t="shared" si="10"/>
        <v>-7.6224350297553391E-3</v>
      </c>
      <c r="U221" s="6">
        <f t="shared" si="10"/>
        <v>0</v>
      </c>
      <c r="V221" s="6">
        <f t="shared" si="10"/>
        <v>-9.2109954270162345E-3</v>
      </c>
      <c r="W221" s="6">
        <f t="shared" si="10"/>
        <v>-1.4149728541240969E-2</v>
      </c>
      <c r="X221" s="6">
        <f t="shared" si="10"/>
        <v>-2.0017800278786307E-3</v>
      </c>
      <c r="Y221" s="6">
        <f t="shared" si="10"/>
        <v>-1.1149828687230667E-2</v>
      </c>
    </row>
    <row r="222" spans="2:25">
      <c r="B222">
        <f t="shared" si="11"/>
        <v>2006</v>
      </c>
      <c r="C222" s="2">
        <v>38929</v>
      </c>
      <c r="D222" s="6">
        <f t="shared" si="12"/>
        <v>2.4028846163103158E-3</v>
      </c>
      <c r="E222" s="6">
        <f t="shared" si="10"/>
        <v>0</v>
      </c>
      <c r="F222" s="6">
        <f t="shared" si="10"/>
        <v>5.390848634876373E-3</v>
      </c>
      <c r="G222" s="6">
        <f t="shared" si="10"/>
        <v>-3.7502344336020542E-4</v>
      </c>
      <c r="H222" s="6">
        <f t="shared" si="10"/>
        <v>-6.5146810211937538E-3</v>
      </c>
      <c r="I222" s="6">
        <f t="shared" si="10"/>
        <v>0</v>
      </c>
      <c r="J222" s="6">
        <f t="shared" si="10"/>
        <v>2.8560620432425944E-2</v>
      </c>
      <c r="K222" s="6">
        <f t="shared" si="10"/>
        <v>-1.5540018667343138E-3</v>
      </c>
      <c r="L222" s="6">
        <f t="shared" si="10"/>
        <v>-9.259325412796825E-3</v>
      </c>
      <c r="M222" s="6">
        <f t="shared" si="10"/>
        <v>1.1472401162236781E-2</v>
      </c>
      <c r="N222" s="6">
        <f t="shared" si="10"/>
        <v>3.2532313670796315E-2</v>
      </c>
      <c r="O222" s="6">
        <f t="shared" si="10"/>
        <v>0</v>
      </c>
      <c r="P222" s="6">
        <f t="shared" si="10"/>
        <v>-4.319078113800493E-3</v>
      </c>
      <c r="Q222" s="6">
        <f t="shared" si="10"/>
        <v>-1.1031440721573171E-3</v>
      </c>
      <c r="R222" s="6">
        <f t="shared" si="10"/>
        <v>6.648750153626936E-3</v>
      </c>
      <c r="S222" s="6">
        <f t="shared" si="10"/>
        <v>2.9493179394770717E-2</v>
      </c>
      <c r="T222" s="6">
        <f t="shared" si="10"/>
        <v>2.351558990756402E-3</v>
      </c>
      <c r="U222" s="6">
        <f t="shared" si="10"/>
        <v>8.0465342512138893E-3</v>
      </c>
      <c r="V222" s="6">
        <f t="shared" si="10"/>
        <v>-6.170935092462916E-4</v>
      </c>
      <c r="W222" s="6">
        <f t="shared" si="10"/>
        <v>-9.3371359959398496E-3</v>
      </c>
      <c r="X222" s="6">
        <f t="shared" si="10"/>
        <v>-1.2095566885590081E-2</v>
      </c>
      <c r="Y222" s="6">
        <f t="shared" si="10"/>
        <v>-4.3341641159581001E-4</v>
      </c>
    </row>
    <row r="223" spans="2:25">
      <c r="B223">
        <f t="shared" si="11"/>
        <v>2006</v>
      </c>
      <c r="C223" s="2">
        <v>38960</v>
      </c>
      <c r="D223" s="6">
        <f t="shared" si="12"/>
        <v>1.5987213636970735E-3</v>
      </c>
      <c r="E223" s="6">
        <f t="shared" si="10"/>
        <v>-1.1560822401075971E-2</v>
      </c>
      <c r="F223" s="6">
        <f t="shared" si="10"/>
        <v>5.3619431413855934E-3</v>
      </c>
      <c r="G223" s="6">
        <f t="shared" si="10"/>
        <v>0</v>
      </c>
      <c r="H223" s="6">
        <f t="shared" si="10"/>
        <v>-3.2733253449691376E-3</v>
      </c>
      <c r="I223" s="6">
        <f t="shared" si="10"/>
        <v>0</v>
      </c>
      <c r="J223" s="6">
        <f t="shared" si="10"/>
        <v>1.6146979663296056E-2</v>
      </c>
      <c r="K223" s="6">
        <f t="shared" si="10"/>
        <v>0</v>
      </c>
      <c r="L223" s="6">
        <f t="shared" si="10"/>
        <v>0</v>
      </c>
      <c r="M223" s="6">
        <f t="shared" si="10"/>
        <v>7.5757938084575014E-3</v>
      </c>
      <c r="N223" s="6">
        <f t="shared" si="10"/>
        <v>1.3158084577511201E-2</v>
      </c>
      <c r="O223" s="6">
        <f t="shared" si="10"/>
        <v>7.5472056353829038E-3</v>
      </c>
      <c r="P223" s="6">
        <f t="shared" si="10"/>
        <v>1.5701859201080529E-2</v>
      </c>
      <c r="Q223" s="6">
        <f t="shared" si="10"/>
        <v>-1.1043623430531026E-3</v>
      </c>
      <c r="R223" s="6">
        <f t="shared" si="10"/>
        <v>3.3817399612854231E-2</v>
      </c>
      <c r="S223" s="6">
        <f t="shared" si="10"/>
        <v>5.7531608083202269E-2</v>
      </c>
      <c r="T223" s="6">
        <f t="shared" si="10"/>
        <v>7.6045993852192125E-3</v>
      </c>
      <c r="U223" s="6">
        <f t="shared" si="10"/>
        <v>1.3268659947832957E-2</v>
      </c>
      <c r="V223" s="6">
        <f t="shared" si="10"/>
        <v>9.2549752094274939E-4</v>
      </c>
      <c r="W223" s="6">
        <f t="shared" si="10"/>
        <v>1.874414794350352E-3</v>
      </c>
      <c r="X223" s="6">
        <f t="shared" si="10"/>
        <v>5.1697125701669309E-3</v>
      </c>
      <c r="Y223" s="6">
        <f t="shared" si="10"/>
        <v>2.4356850042718807E-2</v>
      </c>
    </row>
    <row r="224" spans="2:25">
      <c r="B224">
        <f t="shared" si="11"/>
        <v>2006</v>
      </c>
      <c r="C224" s="2">
        <v>38990</v>
      </c>
      <c r="D224" s="6">
        <f t="shared" si="12"/>
        <v>5.5754823843033206E-3</v>
      </c>
      <c r="E224" s="6">
        <f t="shared" si="10"/>
        <v>-1.1696039763191187E-2</v>
      </c>
      <c r="F224" s="6">
        <f t="shared" si="10"/>
        <v>0</v>
      </c>
      <c r="G224" s="6">
        <f t="shared" si="10"/>
        <v>0</v>
      </c>
      <c r="H224" s="6">
        <f t="shared" si="10"/>
        <v>-3.2840752011898846E-3</v>
      </c>
      <c r="I224" s="6">
        <f t="shared" si="10"/>
        <v>0</v>
      </c>
      <c r="J224" s="6">
        <f t="shared" si="10"/>
        <v>-2.166848085090314E-3</v>
      </c>
      <c r="K224" s="6">
        <f t="shared" si="10"/>
        <v>-7.7790746824445926E-4</v>
      </c>
      <c r="L224" s="6">
        <f t="shared" si="10"/>
        <v>4.6403795565023009E-3</v>
      </c>
      <c r="M224" s="6">
        <f t="shared" si="10"/>
        <v>7.518832414027319E-3</v>
      </c>
      <c r="N224" s="6">
        <f t="shared" si="10"/>
        <v>-8.7527911095948568E-3</v>
      </c>
      <c r="O224" s="6">
        <f t="shared" si="10"/>
        <v>7.4906717291576587E-3</v>
      </c>
      <c r="P224" s="6">
        <f t="shared" si="10"/>
        <v>-9.7679240548801498E-3</v>
      </c>
      <c r="Q224" s="6">
        <f t="shared" si="10"/>
        <v>3.682563105508657E-4</v>
      </c>
      <c r="R224" s="6">
        <f t="shared" si="10"/>
        <v>-2.1585790317369943E-2</v>
      </c>
      <c r="S224" s="6">
        <f t="shared" si="10"/>
        <v>-9.0391072587274971E-3</v>
      </c>
      <c r="T224" s="6">
        <f t="shared" si="10"/>
        <v>-5.2585572534670508E-3</v>
      </c>
      <c r="U224" s="6">
        <f t="shared" si="10"/>
        <v>6.5688872072739071E-3</v>
      </c>
      <c r="V224" s="6">
        <f t="shared" si="10"/>
        <v>-6.1862244918801084E-3</v>
      </c>
      <c r="W224" s="6">
        <f t="shared" si="10"/>
        <v>-3.8172573505029714E-2</v>
      </c>
      <c r="X224" s="6">
        <f t="shared" si="10"/>
        <v>4.8085080070341905E-3</v>
      </c>
      <c r="Y224" s="6">
        <f t="shared" si="10"/>
        <v>-1.9586570937088735E-3</v>
      </c>
    </row>
    <row r="225" spans="2:25">
      <c r="B225">
        <f t="shared" si="11"/>
        <v>2006</v>
      </c>
      <c r="C225" s="2">
        <v>39021</v>
      </c>
      <c r="D225" s="6">
        <f t="shared" si="12"/>
        <v>3.963540662455611E-3</v>
      </c>
      <c r="E225" s="6">
        <f t="shared" si="10"/>
        <v>-1.1834457647003022E-2</v>
      </c>
      <c r="F225" s="6">
        <f t="shared" si="10"/>
        <v>-5.361943141385511E-3</v>
      </c>
      <c r="G225" s="6">
        <f t="shared" si="10"/>
        <v>3.7502344336017685E-4</v>
      </c>
      <c r="H225" s="6">
        <f t="shared" si="10"/>
        <v>-9.9174366573460283E-3</v>
      </c>
      <c r="I225" s="6">
        <f t="shared" si="10"/>
        <v>0</v>
      </c>
      <c r="J225" s="6">
        <f t="shared" si="10"/>
        <v>7.778777339660199E-3</v>
      </c>
      <c r="K225" s="6">
        <f t="shared" si="10"/>
        <v>-7.7851307941379779E-4</v>
      </c>
      <c r="L225" s="6">
        <f t="shared" si="10"/>
        <v>1.8349138668196398E-2</v>
      </c>
      <c r="M225" s="6">
        <f t="shared" si="10"/>
        <v>0</v>
      </c>
      <c r="N225" s="6">
        <f t="shared" si="10"/>
        <v>6.571765163234519E-3</v>
      </c>
      <c r="O225" s="6">
        <f t="shared" si="10"/>
        <v>-2.2642476749759777E-2</v>
      </c>
      <c r="P225" s="6">
        <f t="shared" si="10"/>
        <v>-6.6104793841696092E-3</v>
      </c>
      <c r="Q225" s="6">
        <f t="shared" si="10"/>
        <v>-2.9498546464212347E-3</v>
      </c>
      <c r="R225" s="6">
        <f t="shared" si="10"/>
        <v>6.8344472302972097E-3</v>
      </c>
      <c r="S225" s="6">
        <f t="shared" si="10"/>
        <v>1.7846524665355149E-3</v>
      </c>
      <c r="T225" s="6">
        <f t="shared" si="10"/>
        <v>-8.8261826282720716E-3</v>
      </c>
      <c r="U225" s="6">
        <f t="shared" si="10"/>
        <v>1.9879652085362479E-2</v>
      </c>
      <c r="V225" s="6">
        <f t="shared" si="10"/>
        <v>0</v>
      </c>
      <c r="W225" s="6">
        <f t="shared" si="10"/>
        <v>-2.6282721799194764E-2</v>
      </c>
      <c r="X225" s="6">
        <f t="shared" si="10"/>
        <v>-1.0767264184615443E-2</v>
      </c>
      <c r="Y225" s="6">
        <f t="shared" si="10"/>
        <v>-6.8056408998793854E-3</v>
      </c>
    </row>
    <row r="226" spans="2:25">
      <c r="B226">
        <f t="shared" si="11"/>
        <v>2006</v>
      </c>
      <c r="C226" s="2">
        <v>39051</v>
      </c>
      <c r="D226" s="6">
        <f t="shared" si="12"/>
        <v>4.7356047458342503E-3</v>
      </c>
      <c r="E226" s="6">
        <f t="shared" si="10"/>
        <v>1.1834457647003017E-2</v>
      </c>
      <c r="F226" s="6">
        <f t="shared" si="10"/>
        <v>1.0695289116748169E-2</v>
      </c>
      <c r="G226" s="6">
        <f t="shared" si="10"/>
        <v>-3.7502344336020542E-4</v>
      </c>
      <c r="H226" s="6">
        <f t="shared" si="10"/>
        <v>9.9174366573459242E-3</v>
      </c>
      <c r="I226" s="6">
        <f t="shared" si="10"/>
        <v>9.5310179804324935E-2</v>
      </c>
      <c r="J226" s="6">
        <f t="shared" si="10"/>
        <v>-3.017894077523316E-3</v>
      </c>
      <c r="K226" s="6">
        <f t="shared" si="10"/>
        <v>7.7851307941388366E-4</v>
      </c>
      <c r="L226" s="6">
        <f t="shared" si="10"/>
        <v>1.3544225107757253E-2</v>
      </c>
      <c r="M226" s="6">
        <f t="shared" si="10"/>
        <v>2.2223136784710256E-2</v>
      </c>
      <c r="N226" s="6">
        <f t="shared" si="10"/>
        <v>0</v>
      </c>
      <c r="O226" s="6">
        <f t="shared" si="10"/>
        <v>1.5151805020602028E-2</v>
      </c>
      <c r="P226" s="6">
        <f t="shared" si="10"/>
        <v>-6.7700225996507313E-4</v>
      </c>
      <c r="Q226" s="6">
        <f t="shared" si="10"/>
        <v>1.0286644710275525E-2</v>
      </c>
      <c r="R226" s="6">
        <f t="shared" si="10"/>
        <v>3.856558076333267E-2</v>
      </c>
      <c r="S226" s="6">
        <f t="shared" si="10"/>
        <v>1.4017197414386943E-2</v>
      </c>
      <c r="T226" s="6">
        <f t="shared" si="10"/>
        <v>1.989533147720475E-2</v>
      </c>
      <c r="U226" s="6">
        <f t="shared" si="10"/>
        <v>-6.4391722810212011E-3</v>
      </c>
      <c r="V226" s="6">
        <f t="shared" si="10"/>
        <v>7.1108662590986379E-3</v>
      </c>
      <c r="W226" s="6">
        <f t="shared" si="10"/>
        <v>3.660539410661344E-2</v>
      </c>
      <c r="X226" s="6">
        <f t="shared" si="10"/>
        <v>-7.1295498058957145E-3</v>
      </c>
      <c r="Y226" s="6">
        <f t="shared" si="10"/>
        <v>1.8238551713270334E-2</v>
      </c>
    </row>
    <row r="227" spans="2:25">
      <c r="B227">
        <f t="shared" si="11"/>
        <v>2006</v>
      </c>
      <c r="C227" s="2">
        <v>39082</v>
      </c>
      <c r="D227" s="6">
        <f t="shared" si="12"/>
        <v>5.4966765799023681E-3</v>
      </c>
      <c r="E227" s="6">
        <f t="shared" si="10"/>
        <v>0</v>
      </c>
      <c r="F227" s="6">
        <f t="shared" si="10"/>
        <v>1.0582109330536788E-2</v>
      </c>
      <c r="G227" s="6">
        <f t="shared" si="10"/>
        <v>0</v>
      </c>
      <c r="H227" s="6">
        <f t="shared" si="10"/>
        <v>9.820046180975513E-3</v>
      </c>
      <c r="I227" s="6">
        <f t="shared" si="10"/>
        <v>0</v>
      </c>
      <c r="J227" s="6">
        <f t="shared" si="10"/>
        <v>2.5873235649509544E-3</v>
      </c>
      <c r="K227" s="6">
        <f t="shared" si="10"/>
        <v>7.7790746824452095E-4</v>
      </c>
      <c r="L227" s="6">
        <f t="shared" si="10"/>
        <v>4.4742803949211069E-3</v>
      </c>
      <c r="M227" s="6">
        <f t="shared" si="10"/>
        <v>2.173998663640582E-2</v>
      </c>
      <c r="N227" s="6">
        <f t="shared" si="10"/>
        <v>3.2697576815567068E-3</v>
      </c>
      <c r="O227" s="6">
        <f t="shared" si="10"/>
        <v>2.2305757514298186E-2</v>
      </c>
      <c r="P227" s="6">
        <f t="shared" si="10"/>
        <v>1.8519047767237531E-2</v>
      </c>
      <c r="Q227" s="6">
        <f t="shared" si="10"/>
        <v>2.490653921435566E-2</v>
      </c>
      <c r="R227" s="6">
        <f t="shared" si="10"/>
        <v>2.9064132943911334E-2</v>
      </c>
      <c r="S227" s="6">
        <f t="shared" si="10"/>
        <v>1.7717570639720411E-2</v>
      </c>
      <c r="T227" s="6">
        <f t="shared" ref="E227:Y239" si="13">LN(T85/T84)</f>
        <v>2.5172953924501598E-2</v>
      </c>
      <c r="U227" s="6">
        <f t="shared" si="13"/>
        <v>2.2989518224698781E-2</v>
      </c>
      <c r="V227" s="6">
        <f t="shared" si="13"/>
        <v>5.8362936359949505E-3</v>
      </c>
      <c r="W227" s="6">
        <f t="shared" si="13"/>
        <v>3.593200922606337E-2</v>
      </c>
      <c r="X227" s="6">
        <f t="shared" si="13"/>
        <v>-1.4874416115246472E-2</v>
      </c>
      <c r="Y227" s="6">
        <f t="shared" si="13"/>
        <v>2.753913282243424E-2</v>
      </c>
    </row>
    <row r="228" spans="2:25">
      <c r="B228">
        <f t="shared" si="11"/>
        <v>2007</v>
      </c>
      <c r="C228" s="2">
        <v>39113</v>
      </c>
      <c r="D228" s="6">
        <f t="shared" si="12"/>
        <v>3.9077814480759998E-3</v>
      </c>
      <c r="E228" s="6">
        <f t="shared" si="13"/>
        <v>-2.3810648693718559E-2</v>
      </c>
      <c r="F228" s="6">
        <f t="shared" si="13"/>
        <v>-7.9260652724207157E-3</v>
      </c>
      <c r="G228" s="6">
        <f t="shared" si="13"/>
        <v>0</v>
      </c>
      <c r="H228" s="6">
        <f t="shared" si="13"/>
        <v>-6.5359709797856453E-3</v>
      </c>
      <c r="I228" s="6">
        <f t="shared" si="13"/>
        <v>0</v>
      </c>
      <c r="J228" s="6">
        <f t="shared" si="13"/>
        <v>4.9404031320335502E-3</v>
      </c>
      <c r="K228" s="6">
        <f t="shared" si="13"/>
        <v>-3.1152673169492005E-3</v>
      </c>
      <c r="L228" s="6">
        <f t="shared" si="13"/>
        <v>8.8889474172459942E-3</v>
      </c>
      <c r="M228" s="6">
        <f t="shared" si="13"/>
        <v>1.069528911674795E-2</v>
      </c>
      <c r="N228" s="6">
        <f t="shared" si="13"/>
        <v>-6.5502417607184301E-3</v>
      </c>
      <c r="O228" s="6">
        <f t="shared" si="13"/>
        <v>-7.3801072976225337E-3</v>
      </c>
      <c r="P228" s="6">
        <f t="shared" si="13"/>
        <v>-2.9294295250136197E-3</v>
      </c>
      <c r="Q228" s="6">
        <f t="shared" si="13"/>
        <v>1.3104490700249251E-2</v>
      </c>
      <c r="R228" s="6">
        <f t="shared" si="13"/>
        <v>-3.1151505104834106E-2</v>
      </c>
      <c r="S228" s="6">
        <f t="shared" si="13"/>
        <v>4.1657748959347297E-3</v>
      </c>
      <c r="T228" s="6">
        <f t="shared" si="13"/>
        <v>-1.5371780047853775E-2</v>
      </c>
      <c r="U228" s="6">
        <f t="shared" si="13"/>
        <v>-5.4864032956276421E-3</v>
      </c>
      <c r="V228" s="6">
        <f t="shared" si="13"/>
        <v>-7.6864329241564059E-3</v>
      </c>
      <c r="W228" s="6">
        <f t="shared" si="13"/>
        <v>-2.8896482923724272E-2</v>
      </c>
      <c r="X228" s="6">
        <f t="shared" si="13"/>
        <v>-1.8733458426962273E-2</v>
      </c>
      <c r="Y228" s="6">
        <f t="shared" si="13"/>
        <v>-2.2448989019604967E-3</v>
      </c>
    </row>
    <row r="229" spans="2:25">
      <c r="B229">
        <f t="shared" si="11"/>
        <v>2007</v>
      </c>
      <c r="C229" s="2">
        <v>39141</v>
      </c>
      <c r="D229" s="6">
        <f t="shared" si="12"/>
        <v>4.6692691836834714E-3</v>
      </c>
      <c r="E229" s="6">
        <f t="shared" si="13"/>
        <v>0</v>
      </c>
      <c r="F229" s="6">
        <f t="shared" si="13"/>
        <v>7.9260652724207226E-3</v>
      </c>
      <c r="G229" s="6">
        <f t="shared" si="13"/>
        <v>0</v>
      </c>
      <c r="H229" s="6">
        <f t="shared" si="13"/>
        <v>-6.5789710980423992E-3</v>
      </c>
      <c r="I229" s="6">
        <f t="shared" si="13"/>
        <v>-9.5310179804324893E-2</v>
      </c>
      <c r="J229" s="6">
        <f t="shared" si="13"/>
        <v>2.0571184525375024E-2</v>
      </c>
      <c r="K229" s="6">
        <f t="shared" si="13"/>
        <v>-1.5612805669525758E-3</v>
      </c>
      <c r="L229" s="6">
        <f t="shared" si="13"/>
        <v>4.4150182091169145E-3</v>
      </c>
      <c r="M229" s="6">
        <f t="shared" si="13"/>
        <v>3.48467313301681E-2</v>
      </c>
      <c r="N229" s="6">
        <f t="shared" si="13"/>
        <v>-4.39078641748977E-3</v>
      </c>
      <c r="O229" s="6">
        <f t="shared" si="13"/>
        <v>1.4706147389695487E-2</v>
      </c>
      <c r="P229" s="6">
        <f t="shared" si="13"/>
        <v>-3.2055590425021986E-3</v>
      </c>
      <c r="Q229" s="6">
        <f t="shared" si="13"/>
        <v>3.1617802556261447E-3</v>
      </c>
      <c r="R229" s="6">
        <f t="shared" si="13"/>
        <v>0</v>
      </c>
      <c r="S229" s="6">
        <f t="shared" si="13"/>
        <v>2.1274380576965762E-2</v>
      </c>
      <c r="T229" s="6">
        <f t="shared" si="13"/>
        <v>5.7208394012134922E-3</v>
      </c>
      <c r="U229" s="6">
        <f t="shared" si="13"/>
        <v>1.6913323270760729E-3</v>
      </c>
      <c r="V229" s="6">
        <f t="shared" si="13"/>
        <v>-6.813281234046625E-3</v>
      </c>
      <c r="W229" s="6">
        <f t="shared" si="13"/>
        <v>2.8277096096861267E-2</v>
      </c>
      <c r="X229" s="6">
        <f t="shared" si="13"/>
        <v>2.580646593491713E-3</v>
      </c>
      <c r="Y229" s="6">
        <f t="shared" si="13"/>
        <v>-1.0216069886801512E-4</v>
      </c>
    </row>
    <row r="230" spans="2:25">
      <c r="B230">
        <f t="shared" si="11"/>
        <v>2007</v>
      </c>
      <c r="C230" s="2">
        <v>39172</v>
      </c>
      <c r="D230" s="6">
        <f t="shared" si="12"/>
        <v>2.3264841823435385E-3</v>
      </c>
      <c r="E230" s="6">
        <f t="shared" si="13"/>
        <v>2.3810648693718607E-2</v>
      </c>
      <c r="F230" s="6">
        <f t="shared" si="13"/>
        <v>7.8637364602146716E-3</v>
      </c>
      <c r="G230" s="6">
        <f t="shared" si="13"/>
        <v>3.7502344336017685E-4</v>
      </c>
      <c r="H230" s="6">
        <f t="shared" si="13"/>
        <v>-3.3057881344994329E-3</v>
      </c>
      <c r="I230" s="6">
        <f t="shared" si="13"/>
        <v>0</v>
      </c>
      <c r="J230" s="6">
        <f t="shared" si="13"/>
        <v>1.6778527426161351E-3</v>
      </c>
      <c r="K230" s="6">
        <f t="shared" si="13"/>
        <v>0</v>
      </c>
      <c r="L230" s="6">
        <f t="shared" si="13"/>
        <v>0</v>
      </c>
      <c r="M230" s="6">
        <f t="shared" si="13"/>
        <v>3.6979003241087431E-2</v>
      </c>
      <c r="N230" s="6">
        <f t="shared" si="13"/>
        <v>-1.2175025875279079E-2</v>
      </c>
      <c r="O230" s="6">
        <f t="shared" si="13"/>
        <v>7.2727593290796569E-3</v>
      </c>
      <c r="P230" s="6">
        <f t="shared" si="13"/>
        <v>-1.0708072231855376E-3</v>
      </c>
      <c r="Q230" s="6">
        <f t="shared" si="13"/>
        <v>3.5069262151462242E-4</v>
      </c>
      <c r="R230" s="6">
        <f t="shared" si="13"/>
        <v>1.5697049681793519E-2</v>
      </c>
      <c r="S230" s="6">
        <f t="shared" si="13"/>
        <v>-8.73860388198534E-3</v>
      </c>
      <c r="T230" s="6">
        <f t="shared" si="13"/>
        <v>1.3597943233416709E-2</v>
      </c>
      <c r="U230" s="6">
        <f t="shared" si="13"/>
        <v>4.215857846210075E-3</v>
      </c>
      <c r="V230" s="6">
        <f t="shared" si="13"/>
        <v>9.3182177887043494E-4</v>
      </c>
      <c r="W230" s="6">
        <f t="shared" si="13"/>
        <v>8.6366977325915643E-3</v>
      </c>
      <c r="X230" s="6">
        <f t="shared" si="13"/>
        <v>1.2878301844286859E-3</v>
      </c>
      <c r="Y230" s="6">
        <f t="shared" si="13"/>
        <v>-5.4808691435972263E-3</v>
      </c>
    </row>
    <row r="231" spans="2:25">
      <c r="B231">
        <f t="shared" si="11"/>
        <v>2007</v>
      </c>
      <c r="C231" s="2">
        <v>39202</v>
      </c>
      <c r="D231" s="6">
        <f t="shared" si="12"/>
        <v>1.5479879252149533E-3</v>
      </c>
      <c r="E231" s="6">
        <f t="shared" si="13"/>
        <v>-1.1834457647003022E-2</v>
      </c>
      <c r="F231" s="6">
        <f t="shared" si="13"/>
        <v>1.0389703849135647E-2</v>
      </c>
      <c r="G231" s="6">
        <f t="shared" si="13"/>
        <v>-3.7502344336020542E-4</v>
      </c>
      <c r="H231" s="6">
        <f t="shared" si="13"/>
        <v>-3.3167526259940379E-3</v>
      </c>
      <c r="I231" s="6">
        <f t="shared" si="13"/>
        <v>9.5310179804324935E-2</v>
      </c>
      <c r="J231" s="6">
        <f t="shared" si="13"/>
        <v>2.871208282143782E-2</v>
      </c>
      <c r="K231" s="6">
        <f t="shared" si="13"/>
        <v>0</v>
      </c>
      <c r="L231" s="6">
        <f t="shared" si="13"/>
        <v>4.3110123653728412E-2</v>
      </c>
      <c r="M231" s="6">
        <f t="shared" si="13"/>
        <v>9.8522964430116395E-3</v>
      </c>
      <c r="N231" s="6">
        <f t="shared" si="13"/>
        <v>1.2175025875279017E-2</v>
      </c>
      <c r="O231" s="6">
        <f t="shared" si="13"/>
        <v>7.2202479734870973E-3</v>
      </c>
      <c r="P231" s="6">
        <f t="shared" si="13"/>
        <v>1.1848637585698497E-2</v>
      </c>
      <c r="Q231" s="6">
        <f t="shared" si="13"/>
        <v>1.4619125657242573E-2</v>
      </c>
      <c r="R231" s="6">
        <f t="shared" si="13"/>
        <v>3.7489972858239545E-2</v>
      </c>
      <c r="S231" s="6">
        <f t="shared" si="13"/>
        <v>3.5462243317431086E-2</v>
      </c>
      <c r="T231" s="6">
        <f t="shared" si="13"/>
        <v>1.8952629728762039E-2</v>
      </c>
      <c r="U231" s="6">
        <f t="shared" si="13"/>
        <v>2.7387603897546429E-2</v>
      </c>
      <c r="V231" s="6">
        <f t="shared" si="13"/>
        <v>3.0998164932994677E-3</v>
      </c>
      <c r="W231" s="6">
        <f t="shared" si="13"/>
        <v>2.0067563050809173E-2</v>
      </c>
      <c r="X231" s="6">
        <f t="shared" si="13"/>
        <v>2.8261872917439375E-2</v>
      </c>
      <c r="Y231" s="6">
        <f t="shared" si="13"/>
        <v>1.9632407586441421E-2</v>
      </c>
    </row>
    <row r="232" spans="2:25">
      <c r="B232">
        <f t="shared" si="11"/>
        <v>2007</v>
      </c>
      <c r="C232" s="2">
        <v>39233</v>
      </c>
      <c r="D232" s="6">
        <f t="shared" si="12"/>
        <v>6.1680997406478319E-3</v>
      </c>
      <c r="E232" s="6">
        <f t="shared" si="13"/>
        <v>-1.1976191046715649E-2</v>
      </c>
      <c r="F232" s="6">
        <f t="shared" si="13"/>
        <v>0</v>
      </c>
      <c r="G232" s="6">
        <f t="shared" si="13"/>
        <v>0</v>
      </c>
      <c r="H232" s="6">
        <f t="shared" si="13"/>
        <v>-3.327790092674691E-3</v>
      </c>
      <c r="I232" s="6">
        <f t="shared" si="13"/>
        <v>0</v>
      </c>
      <c r="J232" s="6">
        <f t="shared" si="13"/>
        <v>2.1753123615689113E-2</v>
      </c>
      <c r="K232" s="6">
        <f t="shared" si="13"/>
        <v>-7.815553348201155E-4</v>
      </c>
      <c r="L232" s="6">
        <f t="shared" si="13"/>
        <v>3.3198069409595833E-2</v>
      </c>
      <c r="M232" s="6">
        <f t="shared" si="13"/>
        <v>-9.8522964430115944E-3</v>
      </c>
      <c r="N232" s="6">
        <f t="shared" si="13"/>
        <v>1.5284140325373216E-2</v>
      </c>
      <c r="O232" s="6">
        <f t="shared" si="13"/>
        <v>0</v>
      </c>
      <c r="P232" s="6">
        <f t="shared" si="13"/>
        <v>6.595459866804888E-3</v>
      </c>
      <c r="Q232" s="6">
        <f t="shared" si="13"/>
        <v>9.628685119215696E-3</v>
      </c>
      <c r="R232" s="6">
        <f t="shared" si="13"/>
        <v>1.1258210664264657E-2</v>
      </c>
      <c r="S232" s="6">
        <f t="shared" si="13"/>
        <v>1.8679481942567851E-2</v>
      </c>
      <c r="T232" s="6">
        <f t="shared" si="13"/>
        <v>1.6551727916684252E-3</v>
      </c>
      <c r="U232" s="6">
        <f t="shared" si="13"/>
        <v>2.0661054982241467E-2</v>
      </c>
      <c r="V232" s="6">
        <f t="shared" si="13"/>
        <v>3.0902373170491261E-3</v>
      </c>
      <c r="W232" s="6">
        <f t="shared" si="13"/>
        <v>0</v>
      </c>
      <c r="X232" s="6">
        <f t="shared" si="13"/>
        <v>3.5530494170546732E-2</v>
      </c>
      <c r="Y232" s="6">
        <f t="shared" si="13"/>
        <v>-6.5496135550411358E-4</v>
      </c>
    </row>
    <row r="233" spans="2:25">
      <c r="B233">
        <f t="shared" si="11"/>
        <v>2007</v>
      </c>
      <c r="C233" s="2">
        <v>39263</v>
      </c>
      <c r="D233" s="6">
        <f t="shared" ref="D233:D248" si="14">LN(D91/D90)</f>
        <v>5.3660535046388264E-3</v>
      </c>
      <c r="E233" s="6">
        <f t="shared" si="13"/>
        <v>-1.2121360532344737E-2</v>
      </c>
      <c r="F233" s="6">
        <f t="shared" si="13"/>
        <v>-2.5873235649508013E-3</v>
      </c>
      <c r="G233" s="6">
        <f t="shared" si="13"/>
        <v>0</v>
      </c>
      <c r="H233" s="6">
        <f t="shared" si="13"/>
        <v>9.950330853168092E-3</v>
      </c>
      <c r="I233" s="6">
        <f t="shared" si="13"/>
        <v>0</v>
      </c>
      <c r="J233" s="6">
        <f t="shared" si="13"/>
        <v>2.9255055807504104E-2</v>
      </c>
      <c r="K233" s="6">
        <f t="shared" si="13"/>
        <v>7.8155533482008861E-4</v>
      </c>
      <c r="L233" s="6">
        <f t="shared" si="13"/>
        <v>0</v>
      </c>
      <c r="M233" s="6">
        <f t="shared" si="13"/>
        <v>6.5789710980423402E-3</v>
      </c>
      <c r="N233" s="6">
        <f t="shared" si="13"/>
        <v>0</v>
      </c>
      <c r="O233" s="6">
        <f t="shared" si="13"/>
        <v>1.4285957247476652E-2</v>
      </c>
      <c r="P233" s="6">
        <f t="shared" si="13"/>
        <v>2.0560255800695759E-2</v>
      </c>
      <c r="Q233" s="6">
        <f t="shared" si="13"/>
        <v>-7.2128081892407978E-3</v>
      </c>
      <c r="R233" s="6">
        <f t="shared" si="13"/>
        <v>-1.3525142777040894E-2</v>
      </c>
      <c r="S233" s="6">
        <f t="shared" si="13"/>
        <v>1.1731903658154314E-2</v>
      </c>
      <c r="T233" s="6">
        <f t="shared" si="13"/>
        <v>-6.6371925067987298E-3</v>
      </c>
      <c r="U233" s="6">
        <f t="shared" si="13"/>
        <v>-4.008716700464178E-2</v>
      </c>
      <c r="V233" s="6">
        <f t="shared" si="13"/>
        <v>-3.0859435517229672E-4</v>
      </c>
      <c r="W233" s="6">
        <f t="shared" si="13"/>
        <v>1.8045117678589175E-3</v>
      </c>
      <c r="X233" s="6">
        <f t="shared" si="13"/>
        <v>2.9633400079307339E-2</v>
      </c>
      <c r="Y233" s="6">
        <f t="shared" si="13"/>
        <v>1.5118300731804582E-4</v>
      </c>
    </row>
    <row r="234" spans="2:25">
      <c r="B234">
        <f t="shared" si="11"/>
        <v>2007</v>
      </c>
      <c r="C234" s="2">
        <v>39294</v>
      </c>
      <c r="D234" s="6">
        <f t="shared" si="14"/>
        <v>7.616183045308509E-3</v>
      </c>
      <c r="E234" s="6">
        <f t="shared" si="13"/>
        <v>0</v>
      </c>
      <c r="F234" s="6">
        <f t="shared" si="13"/>
        <v>1.2870190520534956E-2</v>
      </c>
      <c r="G234" s="6">
        <f t="shared" si="13"/>
        <v>0</v>
      </c>
      <c r="H234" s="6">
        <f t="shared" si="13"/>
        <v>6.5789710980423402E-3</v>
      </c>
      <c r="I234" s="6">
        <f t="shared" si="13"/>
        <v>0</v>
      </c>
      <c r="J234" s="6">
        <f t="shared" si="13"/>
        <v>2.2765210773012207E-2</v>
      </c>
      <c r="K234" s="6">
        <f t="shared" si="13"/>
        <v>-7.815553348201155E-4</v>
      </c>
      <c r="L234" s="6">
        <f t="shared" si="13"/>
        <v>8.1301260832500888E-3</v>
      </c>
      <c r="M234" s="6">
        <f t="shared" si="13"/>
        <v>6.0431739184917656E-2</v>
      </c>
      <c r="N234" s="6">
        <f t="shared" si="13"/>
        <v>1.08283713883212E-3</v>
      </c>
      <c r="O234" s="6">
        <f t="shared" si="13"/>
        <v>7.0671672230925731E-3</v>
      </c>
      <c r="P234" s="6">
        <f t="shared" si="13"/>
        <v>-6.4420539495156734E-4</v>
      </c>
      <c r="Q234" s="6">
        <f t="shared" si="13"/>
        <v>-3.4476814683877049E-4</v>
      </c>
      <c r="R234" s="6">
        <f t="shared" si="13"/>
        <v>3.0178316974833003E-2</v>
      </c>
      <c r="S234" s="6">
        <f t="shared" si="13"/>
        <v>2.8612573086951597E-2</v>
      </c>
      <c r="T234" s="6">
        <f t="shared" si="13"/>
        <v>2.1954778646968966E-2</v>
      </c>
      <c r="U234" s="6">
        <f t="shared" si="13"/>
        <v>-1.9810974576427207E-2</v>
      </c>
      <c r="V234" s="6">
        <f t="shared" si="13"/>
        <v>-1.1173300598125189E-2</v>
      </c>
      <c r="W234" s="6">
        <f t="shared" si="13"/>
        <v>3.6002708084306133E-2</v>
      </c>
      <c r="X234" s="6">
        <f t="shared" si="13"/>
        <v>1.2811864589218196E-2</v>
      </c>
      <c r="Y234" s="6">
        <f t="shared" si="13"/>
        <v>2.3358217282280894E-2</v>
      </c>
    </row>
    <row r="235" spans="2:25">
      <c r="B235">
        <f t="shared" si="11"/>
        <v>2007</v>
      </c>
      <c r="C235" s="2">
        <v>39325</v>
      </c>
      <c r="D235" s="6">
        <f t="shared" si="14"/>
        <v>0</v>
      </c>
      <c r="E235" s="6">
        <f t="shared" si="13"/>
        <v>4.7628048989254448E-2</v>
      </c>
      <c r="F235" s="6">
        <f t="shared" si="13"/>
        <v>-2.5608208616737039E-3</v>
      </c>
      <c r="G235" s="6">
        <f t="shared" si="13"/>
        <v>0</v>
      </c>
      <c r="H235" s="6">
        <f t="shared" si="13"/>
        <v>-6.5789710980423992E-3</v>
      </c>
      <c r="I235" s="6">
        <f t="shared" si="13"/>
        <v>0</v>
      </c>
      <c r="J235" s="6">
        <f t="shared" si="13"/>
        <v>-3.5226431210824333E-2</v>
      </c>
      <c r="K235" s="6">
        <f t="shared" si="13"/>
        <v>0</v>
      </c>
      <c r="L235" s="6">
        <f t="shared" si="13"/>
        <v>-8.1301260832501755E-3</v>
      </c>
      <c r="M235" s="6">
        <f t="shared" si="13"/>
        <v>-2.8170876966696221E-2</v>
      </c>
      <c r="N235" s="6">
        <f t="shared" si="13"/>
        <v>-2.0777127941758036E-2</v>
      </c>
      <c r="O235" s="6">
        <f t="shared" si="13"/>
        <v>7.0175726586465398E-3</v>
      </c>
      <c r="P235" s="6">
        <f t="shared" si="13"/>
        <v>7.8310946454074239E-3</v>
      </c>
      <c r="Q235" s="6">
        <f t="shared" si="13"/>
        <v>-1.109581425505435E-2</v>
      </c>
      <c r="R235" s="6">
        <f t="shared" si="13"/>
        <v>-1.6093577093093999E-2</v>
      </c>
      <c r="S235" s="6">
        <f t="shared" si="13"/>
        <v>-2.2666073899225175E-2</v>
      </c>
      <c r="T235" s="6">
        <f t="shared" si="13"/>
        <v>-5.9896721407413341E-3</v>
      </c>
      <c r="U235" s="6">
        <f t="shared" si="13"/>
        <v>4.6719133607429509E-3</v>
      </c>
      <c r="V235" s="6">
        <f t="shared" si="13"/>
        <v>-1.1299555253933394E-2</v>
      </c>
      <c r="W235" s="6">
        <f t="shared" si="13"/>
        <v>-9.9039551169448868E-3</v>
      </c>
      <c r="X235" s="6">
        <f t="shared" si="13"/>
        <v>-6.2266044664671802E-3</v>
      </c>
      <c r="Y235" s="6">
        <f t="shared" si="13"/>
        <v>-9.6953668051629437E-3</v>
      </c>
    </row>
    <row r="236" spans="2:25">
      <c r="B236">
        <f t="shared" si="11"/>
        <v>2007</v>
      </c>
      <c r="C236" s="2">
        <v>39355</v>
      </c>
      <c r="D236" s="6">
        <f t="shared" si="14"/>
        <v>6.8053192697550835E-3</v>
      </c>
      <c r="E236" s="6">
        <f t="shared" si="13"/>
        <v>1.1560822401076006E-2</v>
      </c>
      <c r="F236" s="6">
        <f t="shared" si="13"/>
        <v>1.2739025777429712E-2</v>
      </c>
      <c r="G236" s="6">
        <f t="shared" si="13"/>
        <v>7.4990629686035222E-4</v>
      </c>
      <c r="H236" s="6">
        <f t="shared" si="13"/>
        <v>0</v>
      </c>
      <c r="I236" s="6">
        <f t="shared" si="13"/>
        <v>0</v>
      </c>
      <c r="J236" s="6">
        <f t="shared" si="13"/>
        <v>2.4769068112408948E-2</v>
      </c>
      <c r="K236" s="6">
        <f t="shared" si="13"/>
        <v>4.6801957504774986E-3</v>
      </c>
      <c r="L236" s="6">
        <f t="shared" si="13"/>
        <v>1.2170535620255114E-2</v>
      </c>
      <c r="M236" s="6">
        <f t="shared" si="13"/>
        <v>-2.2472855852058514E-2</v>
      </c>
      <c r="N236" s="6">
        <f t="shared" si="13"/>
        <v>0</v>
      </c>
      <c r="O236" s="6">
        <f t="shared" si="13"/>
        <v>6.9686693160932152E-3</v>
      </c>
      <c r="P236" s="6">
        <f t="shared" si="13"/>
        <v>5.1137817529635214E-4</v>
      </c>
      <c r="Q236" s="6">
        <f t="shared" si="13"/>
        <v>1.3937284486038831E-3</v>
      </c>
      <c r="R236" s="6">
        <f t="shared" si="13"/>
        <v>2.5135973271542239E-2</v>
      </c>
      <c r="S236" s="6">
        <f t="shared" si="13"/>
        <v>3.7496312462249132E-2</v>
      </c>
      <c r="T236" s="6">
        <f t="shared" si="13"/>
        <v>1.8398787403405181E-2</v>
      </c>
      <c r="U236" s="6">
        <f t="shared" si="13"/>
        <v>3.4974422271830181E-2</v>
      </c>
      <c r="V236" s="6">
        <f t="shared" si="13"/>
        <v>0</v>
      </c>
      <c r="W236" s="6">
        <f t="shared" si="13"/>
        <v>3.6221263434318356E-2</v>
      </c>
      <c r="X236" s="6">
        <f t="shared" si="13"/>
        <v>2.7873822946268226E-2</v>
      </c>
      <c r="Y236" s="6">
        <f t="shared" si="13"/>
        <v>3.3248175927575174E-3</v>
      </c>
    </row>
    <row r="237" spans="2:25">
      <c r="B237">
        <f t="shared" si="11"/>
        <v>2007</v>
      </c>
      <c r="C237" s="2">
        <v>39386</v>
      </c>
      <c r="D237" s="6">
        <f t="shared" si="14"/>
        <v>3.009784062903976E-3</v>
      </c>
      <c r="E237" s="6">
        <f t="shared" si="13"/>
        <v>-1.1560822401075971E-2</v>
      </c>
      <c r="F237" s="6">
        <f t="shared" si="13"/>
        <v>1.7566323717899065E-2</v>
      </c>
      <c r="G237" s="6">
        <f t="shared" si="13"/>
        <v>1.123806074446575E-3</v>
      </c>
      <c r="H237" s="6">
        <f t="shared" si="13"/>
        <v>1.311494207782795E-2</v>
      </c>
      <c r="I237" s="6">
        <f t="shared" si="13"/>
        <v>0</v>
      </c>
      <c r="J237" s="6">
        <f t="shared" si="13"/>
        <v>5.6297952005702541E-2</v>
      </c>
      <c r="K237" s="6">
        <f t="shared" si="13"/>
        <v>3.1080056098669825E-3</v>
      </c>
      <c r="L237" s="6">
        <f t="shared" si="13"/>
        <v>1.9960742562538152E-2</v>
      </c>
      <c r="M237" s="6">
        <f t="shared" si="13"/>
        <v>1.9293202934678851E-2</v>
      </c>
      <c r="N237" s="6">
        <f t="shared" si="13"/>
        <v>1.9694290802925944E-2</v>
      </c>
      <c r="O237" s="6">
        <f t="shared" si="13"/>
        <v>1.3793322132335769E-2</v>
      </c>
      <c r="P237" s="6">
        <f t="shared" si="13"/>
        <v>1.0426032141977624E-2</v>
      </c>
      <c r="Q237" s="6">
        <f t="shared" si="13"/>
        <v>2.8151532923210321E-2</v>
      </c>
      <c r="R237" s="6">
        <f t="shared" si="13"/>
        <v>4.5589661847302093E-2</v>
      </c>
      <c r="S237" s="6">
        <f t="shared" si="13"/>
        <v>5.3131704997568877E-2</v>
      </c>
      <c r="T237" s="6">
        <f t="shared" si="13"/>
        <v>2.3318491647831625E-2</v>
      </c>
      <c r="U237" s="6">
        <f t="shared" si="13"/>
        <v>1.7843133567584105E-2</v>
      </c>
      <c r="V237" s="6">
        <f t="shared" si="13"/>
        <v>-3.7950709685517208E-3</v>
      </c>
      <c r="W237" s="6">
        <f t="shared" si="13"/>
        <v>4.3641280289536899E-2</v>
      </c>
      <c r="X237" s="6">
        <f t="shared" si="13"/>
        <v>5.2836425191168136E-2</v>
      </c>
      <c r="Y237" s="6">
        <f t="shared" si="13"/>
        <v>1.2113600952770649E-2</v>
      </c>
    </row>
    <row r="238" spans="2:25">
      <c r="B238">
        <f t="shared" si="11"/>
        <v>2007</v>
      </c>
      <c r="C238" s="2">
        <v>39416</v>
      </c>
      <c r="D238" s="6">
        <f t="shared" si="14"/>
        <v>1.0463473640827854E-2</v>
      </c>
      <c r="E238" s="6">
        <f t="shared" si="13"/>
        <v>4.5462374076757198E-2</v>
      </c>
      <c r="F238" s="6">
        <f t="shared" si="13"/>
        <v>1.4815085785140682E-2</v>
      </c>
      <c r="G238" s="6">
        <f t="shared" si="13"/>
        <v>2.2438304103915793E-3</v>
      </c>
      <c r="H238" s="6">
        <f t="shared" si="13"/>
        <v>6.4935293105483115E-3</v>
      </c>
      <c r="I238" s="6">
        <f t="shared" si="13"/>
        <v>0</v>
      </c>
      <c r="J238" s="6">
        <f t="shared" si="13"/>
        <v>2.1978906718775167E-2</v>
      </c>
      <c r="K238" s="6">
        <f t="shared" si="13"/>
        <v>-2.3300981416226208E-3</v>
      </c>
      <c r="L238" s="6">
        <f t="shared" si="13"/>
        <v>0</v>
      </c>
      <c r="M238" s="6">
        <f t="shared" si="13"/>
        <v>3.1796529173798056E-3</v>
      </c>
      <c r="N238" s="6">
        <f t="shared" si="13"/>
        <v>-4.3431121471651365E-3</v>
      </c>
      <c r="O238" s="6">
        <f t="shared" si="13"/>
        <v>2.0339684237122783E-2</v>
      </c>
      <c r="P238" s="6">
        <f t="shared" si="13"/>
        <v>1.5687088331831453E-2</v>
      </c>
      <c r="Q238" s="6">
        <f t="shared" si="13"/>
        <v>7.7558979244513144E-3</v>
      </c>
      <c r="R238" s="6">
        <f t="shared" si="13"/>
        <v>4.3102425978811303E-2</v>
      </c>
      <c r="S238" s="6">
        <f t="shared" si="13"/>
        <v>7.6720587295949442E-3</v>
      </c>
      <c r="T238" s="6">
        <f t="shared" si="13"/>
        <v>2.9929994663311626E-2</v>
      </c>
      <c r="U238" s="6">
        <f t="shared" si="13"/>
        <v>2.4221950517045548E-2</v>
      </c>
      <c r="V238" s="6">
        <f t="shared" si="13"/>
        <v>7.5757938084577226E-3</v>
      </c>
      <c r="W238" s="6">
        <f t="shared" si="13"/>
        <v>5.4039450112699692E-4</v>
      </c>
      <c r="X238" s="6">
        <f t="shared" si="13"/>
        <v>1.5119497167882232E-2</v>
      </c>
      <c r="Y238" s="6">
        <f t="shared" si="13"/>
        <v>1.4287345763683849E-2</v>
      </c>
    </row>
    <row r="239" spans="2:25">
      <c r="B239">
        <f t="shared" si="11"/>
        <v>2007</v>
      </c>
      <c r="C239" s="2">
        <v>39447</v>
      </c>
      <c r="D239" s="6">
        <f t="shared" si="14"/>
        <v>6.6691614362806009E-3</v>
      </c>
      <c r="E239" s="6">
        <f t="shared" si="13"/>
        <v>-1.1173300598125189E-2</v>
      </c>
      <c r="F239" s="6">
        <f t="shared" si="13"/>
        <v>-2.4539889615668138E-3</v>
      </c>
      <c r="G239" s="6">
        <f t="shared" si="13"/>
        <v>-4.117542781698456E-3</v>
      </c>
      <c r="H239" s="6">
        <f t="shared" si="13"/>
        <v>-3.2414939241709557E-3</v>
      </c>
      <c r="I239" s="6">
        <f t="shared" si="13"/>
        <v>0</v>
      </c>
      <c r="J239" s="6">
        <f t="shared" si="13"/>
        <v>-1.1018416076140718E-2</v>
      </c>
      <c r="K239" s="6">
        <f t="shared" si="13"/>
        <v>-3.1152673169492005E-3</v>
      </c>
      <c r="L239" s="6">
        <f t="shared" si="13"/>
        <v>0</v>
      </c>
      <c r="M239" s="6">
        <f t="shared" si="13"/>
        <v>3.7387532071620412E-2</v>
      </c>
      <c r="N239" s="6">
        <f t="shared" si="13"/>
        <v>2.173913899619967E-3</v>
      </c>
      <c r="O239" s="6">
        <f t="shared" si="13"/>
        <v>0</v>
      </c>
      <c r="P239" s="6">
        <f t="shared" si="13"/>
        <v>5.9590492912463761E-3</v>
      </c>
      <c r="Q239" s="6">
        <f t="shared" si="13"/>
        <v>3.6881852369315235E-3</v>
      </c>
      <c r="R239" s="6">
        <f t="shared" si="13"/>
        <v>7.2130644782856185E-3</v>
      </c>
      <c r="S239" s="6">
        <f t="shared" si="13"/>
        <v>9.0347737721309072E-3</v>
      </c>
      <c r="T239" s="6">
        <f t="shared" si="13"/>
        <v>-8.6801668312666367E-3</v>
      </c>
      <c r="U239" s="6">
        <f t="shared" si="13"/>
        <v>5.0870780805640451E-3</v>
      </c>
      <c r="V239" s="6">
        <f t="shared" si="13"/>
        <v>-3.1451486341975882E-4</v>
      </c>
      <c r="W239" s="6">
        <f t="shared" ref="E239:Y251" si="15">LN(W97/W96)</f>
        <v>-2.0191681898415446E-2</v>
      </c>
      <c r="X239" s="6">
        <f t="shared" si="15"/>
        <v>-4.02370047008263E-2</v>
      </c>
      <c r="Y239" s="6">
        <f t="shared" si="15"/>
        <v>-2.6103740453121475E-2</v>
      </c>
    </row>
    <row r="240" spans="2:25">
      <c r="B240">
        <f t="shared" si="11"/>
        <v>2008</v>
      </c>
      <c r="C240" s="2">
        <v>39478</v>
      </c>
      <c r="D240" s="6">
        <f t="shared" si="14"/>
        <v>1.7569998101383703E-2</v>
      </c>
      <c r="E240" s="6">
        <f t="shared" si="15"/>
        <v>3.315220731690055E-2</v>
      </c>
      <c r="F240" s="6">
        <f t="shared" si="15"/>
        <v>2.453988961566787E-3</v>
      </c>
      <c r="G240" s="6">
        <f t="shared" si="15"/>
        <v>-1.5015017835970255E-3</v>
      </c>
      <c r="H240" s="6">
        <f t="shared" si="15"/>
        <v>3.2414939241710229E-3</v>
      </c>
      <c r="I240" s="6">
        <f t="shared" si="15"/>
        <v>0</v>
      </c>
      <c r="J240" s="6">
        <f t="shared" si="15"/>
        <v>4.1016553268264366E-3</v>
      </c>
      <c r="K240" s="6">
        <f t="shared" si="15"/>
        <v>-7.8033558388119779E-4</v>
      </c>
      <c r="L240" s="6">
        <f t="shared" si="15"/>
        <v>3.9447782910163251E-3</v>
      </c>
      <c r="M240" s="6">
        <f t="shared" si="15"/>
        <v>0</v>
      </c>
      <c r="N240" s="6">
        <f t="shared" si="15"/>
        <v>-6.5359709797855334E-3</v>
      </c>
      <c r="O240" s="6">
        <f t="shared" si="15"/>
        <v>0</v>
      </c>
      <c r="P240" s="6">
        <f t="shared" si="15"/>
        <v>-1.3624824056062328E-3</v>
      </c>
      <c r="Q240" s="6">
        <f t="shared" si="15"/>
        <v>2.0865138463961541E-2</v>
      </c>
      <c r="R240" s="6">
        <f t="shared" si="15"/>
        <v>9.6190160827018326E-3</v>
      </c>
      <c r="S240" s="6">
        <f t="shared" si="15"/>
        <v>4.4869599425996082E-3</v>
      </c>
      <c r="T240" s="6">
        <f t="shared" si="15"/>
        <v>1.2232568435634231E-2</v>
      </c>
      <c r="U240" s="6">
        <f t="shared" si="15"/>
        <v>3.56564512193598E-2</v>
      </c>
      <c r="V240" s="6">
        <f t="shared" si="15"/>
        <v>-3.4662079764861725E-3</v>
      </c>
      <c r="W240" s="6">
        <f t="shared" si="15"/>
        <v>1.8569621526547415E-2</v>
      </c>
      <c r="X240" s="6">
        <f t="shared" si="15"/>
        <v>-9.3566757373321607E-3</v>
      </c>
      <c r="Y240" s="6">
        <f t="shared" si="15"/>
        <v>-2.507528200520389E-2</v>
      </c>
    </row>
    <row r="241" spans="2:25">
      <c r="B241">
        <f t="shared" si="11"/>
        <v>2008</v>
      </c>
      <c r="C241" s="2">
        <v>39507</v>
      </c>
      <c r="D241" s="6">
        <f t="shared" si="14"/>
        <v>1.0826522206201894E-2</v>
      </c>
      <c r="E241" s="6">
        <f t="shared" si="15"/>
        <v>1.0810916104215456E-2</v>
      </c>
      <c r="F241" s="6">
        <f t="shared" si="15"/>
        <v>0</v>
      </c>
      <c r="G241" s="6">
        <f t="shared" si="15"/>
        <v>3.7558685887525761E-4</v>
      </c>
      <c r="H241" s="6">
        <f t="shared" si="15"/>
        <v>1.9231361927887592E-2</v>
      </c>
      <c r="I241" s="6">
        <f t="shared" si="15"/>
        <v>0</v>
      </c>
      <c r="J241" s="6">
        <f t="shared" si="15"/>
        <v>2.2002119615862129E-2</v>
      </c>
      <c r="K241" s="6">
        <f t="shared" si="15"/>
        <v>7.803355838813267E-4</v>
      </c>
      <c r="L241" s="6">
        <f t="shared" si="15"/>
        <v>-7.9051795071132611E-3</v>
      </c>
      <c r="M241" s="6">
        <f t="shared" si="15"/>
        <v>-3.1058397019972855E-2</v>
      </c>
      <c r="N241" s="6">
        <f t="shared" si="15"/>
        <v>1.3029500290333897E-2</v>
      </c>
      <c r="O241" s="6">
        <f t="shared" si="15"/>
        <v>-6.7340321813440683E-3</v>
      </c>
      <c r="P241" s="6">
        <f t="shared" si="15"/>
        <v>4.6989081141515822E-3</v>
      </c>
      <c r="Q241" s="6">
        <f t="shared" si="15"/>
        <v>1.4318500402026865E-2</v>
      </c>
      <c r="R241" s="6">
        <f t="shared" si="15"/>
        <v>8.5543720966585954E-3</v>
      </c>
      <c r="S241" s="6">
        <f t="shared" si="15"/>
        <v>-1.6391862448917945E-2</v>
      </c>
      <c r="T241" s="6">
        <f t="shared" si="15"/>
        <v>5.064573417954385E-4</v>
      </c>
      <c r="U241" s="6">
        <f t="shared" si="15"/>
        <v>4.1680383061520804E-2</v>
      </c>
      <c r="V241" s="6">
        <f t="shared" si="15"/>
        <v>-4.4289854113327958E-3</v>
      </c>
      <c r="W241" s="6">
        <f t="shared" si="15"/>
        <v>5.4097918549545691E-4</v>
      </c>
      <c r="X241" s="6">
        <f t="shared" si="15"/>
        <v>8.8558493633639351E-3</v>
      </c>
      <c r="Y241" s="6">
        <f t="shared" si="15"/>
        <v>-3.3064607787313622E-3</v>
      </c>
    </row>
    <row r="242" spans="2:25">
      <c r="B242">
        <f t="shared" si="11"/>
        <v>2008</v>
      </c>
      <c r="C242" s="2">
        <v>39538</v>
      </c>
      <c r="D242" s="6">
        <f t="shared" si="14"/>
        <v>1.2838978073008265E-2</v>
      </c>
      <c r="E242" s="6">
        <f t="shared" si="15"/>
        <v>6.2520356981334138E-2</v>
      </c>
      <c r="F242" s="6">
        <f t="shared" si="15"/>
        <v>3.1365659278219611E-2</v>
      </c>
      <c r="G242" s="6">
        <f t="shared" si="15"/>
        <v>3.754458463477553E-4</v>
      </c>
      <c r="H242" s="6">
        <f t="shared" si="15"/>
        <v>3.7387532071620412E-2</v>
      </c>
      <c r="I242" s="6">
        <f t="shared" si="15"/>
        <v>-9.5310179804324893E-2</v>
      </c>
      <c r="J242" s="6">
        <f t="shared" si="15"/>
        <v>1.7430763178108578E-2</v>
      </c>
      <c r="K242" s="6">
        <f t="shared" si="15"/>
        <v>2.3373598487047721E-3</v>
      </c>
      <c r="L242" s="6">
        <f t="shared" si="15"/>
        <v>-1.6000341346441189E-2</v>
      </c>
      <c r="M242" s="6">
        <f t="shared" si="15"/>
        <v>-3.15956029036837E-3</v>
      </c>
      <c r="N242" s="6">
        <f t="shared" si="15"/>
        <v>3.2310205814463189E-3</v>
      </c>
      <c r="O242" s="6">
        <f t="shared" si="15"/>
        <v>2.6668247082161273E-2</v>
      </c>
      <c r="P242" s="6">
        <f t="shared" si="15"/>
        <v>4.431321874670332E-3</v>
      </c>
      <c r="Q242" s="6">
        <f t="shared" si="15"/>
        <v>1.4116371723257018E-2</v>
      </c>
      <c r="R242" s="6">
        <f t="shared" si="15"/>
        <v>6.2955375218407383E-2</v>
      </c>
      <c r="S242" s="6">
        <f t="shared" si="15"/>
        <v>-3.8081242835754779E-2</v>
      </c>
      <c r="T242" s="6">
        <f t="shared" si="15"/>
        <v>5.0356146540890032E-2</v>
      </c>
      <c r="U242" s="6">
        <f t="shared" si="15"/>
        <v>2.5326839735411083E-2</v>
      </c>
      <c r="V242" s="6">
        <f t="shared" si="15"/>
        <v>2.5332502464336074E-3</v>
      </c>
      <c r="W242" s="6">
        <f t="shared" si="15"/>
        <v>4.6495432019870941E-2</v>
      </c>
      <c r="X242" s="6">
        <f t="shared" si="15"/>
        <v>1.4016822479141077E-3</v>
      </c>
      <c r="Y242" s="6">
        <f t="shared" si="15"/>
        <v>1.9077035772355436E-2</v>
      </c>
    </row>
    <row r="243" spans="2:25">
      <c r="B243">
        <f t="shared" si="11"/>
        <v>2008</v>
      </c>
      <c r="C243" s="2">
        <v>39568</v>
      </c>
      <c r="D243" s="6">
        <f t="shared" si="14"/>
        <v>1.0574649121427322E-2</v>
      </c>
      <c r="E243" s="6">
        <f t="shared" si="15"/>
        <v>-1.0152371464018073E-2</v>
      </c>
      <c r="F243" s="6">
        <f t="shared" si="15"/>
        <v>9.4563352420354435E-3</v>
      </c>
      <c r="G243" s="6">
        <f t="shared" si="15"/>
        <v>-7.5103270522299133E-4</v>
      </c>
      <c r="H243" s="6">
        <f t="shared" si="15"/>
        <v>6.0975798681185377E-3</v>
      </c>
      <c r="I243" s="6">
        <f t="shared" si="15"/>
        <v>0</v>
      </c>
      <c r="J243" s="6">
        <f t="shared" si="15"/>
        <v>1.139758872186887E-2</v>
      </c>
      <c r="K243" s="6">
        <f t="shared" si="15"/>
        <v>-1.5576327136837397E-3</v>
      </c>
      <c r="L243" s="6">
        <f t="shared" si="15"/>
        <v>8.0321716972642527E-3</v>
      </c>
      <c r="M243" s="6">
        <f t="shared" si="15"/>
        <v>-6.3492276786588919E-3</v>
      </c>
      <c r="N243" s="6">
        <f t="shared" si="15"/>
        <v>2.1277398447284879E-2</v>
      </c>
      <c r="O243" s="6">
        <f t="shared" si="15"/>
        <v>6.5574005461590396E-3</v>
      </c>
      <c r="P243" s="6">
        <f t="shared" si="15"/>
        <v>2.5943993613532331E-2</v>
      </c>
      <c r="Q243" s="6">
        <f t="shared" si="15"/>
        <v>6.3512439601315579E-3</v>
      </c>
      <c r="R243" s="6">
        <f t="shared" si="15"/>
        <v>4.2283448927251777E-2</v>
      </c>
      <c r="S243" s="6">
        <f t="shared" si="15"/>
        <v>-4.6994067244287091E-2</v>
      </c>
      <c r="T243" s="6">
        <f t="shared" si="15"/>
        <v>1.6710820950039871E-2</v>
      </c>
      <c r="U243" s="6">
        <f t="shared" si="15"/>
        <v>-2.4687016593607685E-3</v>
      </c>
      <c r="V243" s="6">
        <f t="shared" si="15"/>
        <v>-4.755120705010476E-3</v>
      </c>
      <c r="W243" s="6">
        <f t="shared" si="15"/>
        <v>1.9934214900817111E-2</v>
      </c>
      <c r="X243" s="6">
        <f t="shared" si="15"/>
        <v>-1.3598799337819378E-2</v>
      </c>
      <c r="Y243" s="6">
        <f t="shared" si="15"/>
        <v>-8.9380459459515085E-3</v>
      </c>
    </row>
    <row r="244" spans="2:25">
      <c r="B244">
        <f t="shared" si="11"/>
        <v>2008</v>
      </c>
      <c r="C244" s="2">
        <v>39599</v>
      </c>
      <c r="D244" s="6">
        <f t="shared" si="14"/>
        <v>4.19874654634954E-3</v>
      </c>
      <c r="E244" s="6">
        <f t="shared" si="15"/>
        <v>-2.0619287202735703E-2</v>
      </c>
      <c r="F244" s="6">
        <f t="shared" si="15"/>
        <v>-7.0838548884050436E-3</v>
      </c>
      <c r="G244" s="6">
        <f t="shared" si="15"/>
        <v>0</v>
      </c>
      <c r="H244" s="6">
        <f t="shared" si="15"/>
        <v>-6.0975798681184449E-3</v>
      </c>
      <c r="I244" s="6">
        <f t="shared" si="15"/>
        <v>0</v>
      </c>
      <c r="J244" s="6">
        <f t="shared" si="15"/>
        <v>1.6939608411530954E-2</v>
      </c>
      <c r="K244" s="6">
        <f t="shared" si="15"/>
        <v>-7.7972713502104548E-4</v>
      </c>
      <c r="L244" s="6">
        <f t="shared" si="15"/>
        <v>-4.9190244190771663E-2</v>
      </c>
      <c r="M244" s="6">
        <f t="shared" si="15"/>
        <v>-1.2820688429061321E-2</v>
      </c>
      <c r="N244" s="6">
        <f t="shared" si="15"/>
        <v>6.2959284568148309E-3</v>
      </c>
      <c r="O244" s="6">
        <f t="shared" si="15"/>
        <v>1.2987195526811112E-2</v>
      </c>
      <c r="P244" s="6">
        <f t="shared" si="15"/>
        <v>-5.6405790114750828E-3</v>
      </c>
      <c r="Q244" s="6">
        <f t="shared" si="15"/>
        <v>-1.5954390743331402E-2</v>
      </c>
      <c r="R244" s="6">
        <f t="shared" si="15"/>
        <v>-8.7661631736843664E-4</v>
      </c>
      <c r="S244" s="6">
        <f t="shared" si="15"/>
        <v>4.07541867708466E-2</v>
      </c>
      <c r="T244" s="6">
        <f t="shared" si="15"/>
        <v>-1.2866510593250299E-2</v>
      </c>
      <c r="U244" s="6">
        <f t="shared" si="15"/>
        <v>4.0482954001665919E-2</v>
      </c>
      <c r="V244" s="6">
        <f t="shared" si="15"/>
        <v>4.438815151210849E-3</v>
      </c>
      <c r="W244" s="6">
        <f t="shared" si="15"/>
        <v>-1.012658314386269E-3</v>
      </c>
      <c r="X244" s="6">
        <f t="shared" si="15"/>
        <v>1.2597798253234588E-2</v>
      </c>
      <c r="Y244" s="6">
        <f t="shared" si="15"/>
        <v>-8.6115723918276915E-3</v>
      </c>
    </row>
    <row r="245" spans="2:25">
      <c r="B245">
        <f t="shared" si="11"/>
        <v>2008</v>
      </c>
      <c r="C245" s="2">
        <v>39629</v>
      </c>
      <c r="D245" s="6">
        <f t="shared" si="14"/>
        <v>1.042037911089303E-2</v>
      </c>
      <c r="E245" s="6">
        <f t="shared" si="15"/>
        <v>-2.1053409197832267E-2</v>
      </c>
      <c r="F245" s="6">
        <f t="shared" si="15"/>
        <v>2.3668650102660225E-3</v>
      </c>
      <c r="G245" s="6">
        <f t="shared" si="15"/>
        <v>3.7558685887525761E-4</v>
      </c>
      <c r="H245" s="6">
        <f t="shared" si="15"/>
        <v>6.0975798681185377E-3</v>
      </c>
      <c r="I245" s="6">
        <f t="shared" si="15"/>
        <v>0</v>
      </c>
      <c r="J245" s="6">
        <f t="shared" si="15"/>
        <v>2.4802125400437743E-2</v>
      </c>
      <c r="K245" s="6">
        <f t="shared" si="15"/>
        <v>-7.8033558388119779E-4</v>
      </c>
      <c r="L245" s="6">
        <f t="shared" si="15"/>
        <v>-1.694955831377332E-2</v>
      </c>
      <c r="M245" s="6">
        <f t="shared" si="15"/>
        <v>-3.2789822822990956E-2</v>
      </c>
      <c r="N245" s="6">
        <f t="shared" si="15"/>
        <v>1.1440582401892919E-2</v>
      </c>
      <c r="O245" s="6">
        <f t="shared" si="15"/>
        <v>0</v>
      </c>
      <c r="P245" s="6">
        <f t="shared" si="15"/>
        <v>-2.4073182590980211E-4</v>
      </c>
      <c r="Q245" s="6">
        <f t="shared" si="15"/>
        <v>-1.425356168844207E-2</v>
      </c>
      <c r="R245" s="6">
        <f t="shared" si="15"/>
        <v>8.5144057654859759E-3</v>
      </c>
      <c r="S245" s="6">
        <f t="shared" si="15"/>
        <v>1.1451456979435283E-2</v>
      </c>
      <c r="T245" s="6">
        <f t="shared" si="15"/>
        <v>9.5877284429900841E-4</v>
      </c>
      <c r="U245" s="6">
        <f t="shared" si="15"/>
        <v>9.7858044286780604E-3</v>
      </c>
      <c r="V245" s="6">
        <f t="shared" si="15"/>
        <v>3.5429435853734585E-2</v>
      </c>
      <c r="W245" s="6">
        <f t="shared" si="15"/>
        <v>-1.3258735790946437E-2</v>
      </c>
      <c r="X245" s="6">
        <f t="shared" si="15"/>
        <v>-1.3917126602113607E-2</v>
      </c>
      <c r="Y245" s="6">
        <f t="shared" si="15"/>
        <v>8.136696950133735E-4</v>
      </c>
    </row>
    <row r="246" spans="2:25">
      <c r="B246">
        <f t="shared" si="11"/>
        <v>2008</v>
      </c>
      <c r="C246" s="2">
        <v>39660</v>
      </c>
      <c r="D246" s="6">
        <f t="shared" si="14"/>
        <v>8.9439880708981571E-3</v>
      </c>
      <c r="E246" s="6">
        <f t="shared" si="15"/>
        <v>0</v>
      </c>
      <c r="F246" s="6">
        <f t="shared" si="15"/>
        <v>1.175101653551873E-2</v>
      </c>
      <c r="G246" s="6">
        <f t="shared" si="15"/>
        <v>0</v>
      </c>
      <c r="H246" s="6">
        <f t="shared" si="15"/>
        <v>0</v>
      </c>
      <c r="I246" s="6">
        <f t="shared" si="15"/>
        <v>0</v>
      </c>
      <c r="J246" s="6">
        <f t="shared" si="15"/>
        <v>1.625267089016225E-2</v>
      </c>
      <c r="K246" s="6">
        <f t="shared" si="15"/>
        <v>7.803355838813267E-4</v>
      </c>
      <c r="L246" s="6">
        <f t="shared" si="15"/>
        <v>-4.2826617920008478E-3</v>
      </c>
      <c r="M246" s="6">
        <f t="shared" si="15"/>
        <v>-1.3423020332140661E-2</v>
      </c>
      <c r="N246" s="6">
        <f t="shared" si="15"/>
        <v>1.0288156589488428E-2</v>
      </c>
      <c r="O246" s="6">
        <f t="shared" si="15"/>
        <v>1.9169916107720342E-2</v>
      </c>
      <c r="P246" s="6">
        <f t="shared" si="15"/>
        <v>2.76492332181684E-3</v>
      </c>
      <c r="Q246" s="6">
        <f t="shared" si="15"/>
        <v>1.62999221093097E-3</v>
      </c>
      <c r="R246" s="6">
        <f t="shared" si="15"/>
        <v>4.8375999740235778E-2</v>
      </c>
      <c r="S246" s="6">
        <f t="shared" si="15"/>
        <v>1.6934997928213905E-2</v>
      </c>
      <c r="T246" s="6">
        <f t="shared" si="15"/>
        <v>1.2854259352982202E-2</v>
      </c>
      <c r="U246" s="6">
        <f t="shared" si="15"/>
        <v>-4.3749018121285194E-3</v>
      </c>
      <c r="V246" s="6">
        <f t="shared" si="15"/>
        <v>9.1186042164343381E-3</v>
      </c>
      <c r="W246" s="6">
        <f t="shared" si="15"/>
        <v>6.1412680220824288E-3</v>
      </c>
      <c r="X246" s="6">
        <f t="shared" si="15"/>
        <v>2.4343251700859477E-3</v>
      </c>
      <c r="Y246" s="6">
        <f t="shared" si="15"/>
        <v>1.1171606140948868E-2</v>
      </c>
    </row>
    <row r="247" spans="2:25">
      <c r="B247">
        <f t="shared" si="11"/>
        <v>2008</v>
      </c>
      <c r="C247" s="2">
        <v>39691</v>
      </c>
      <c r="D247" s="6">
        <f t="shared" si="14"/>
        <v>-2.0569085071772534E-3</v>
      </c>
      <c r="E247" s="6">
        <f t="shared" si="15"/>
        <v>-3.2435275753153844E-2</v>
      </c>
      <c r="F247" s="6">
        <f t="shared" si="15"/>
        <v>-3.5675602620763899E-2</v>
      </c>
      <c r="G247" s="6">
        <f t="shared" si="15"/>
        <v>0</v>
      </c>
      <c r="H247" s="6">
        <f t="shared" si="15"/>
        <v>-2.7736754971599636E-2</v>
      </c>
      <c r="I247" s="6">
        <f t="shared" si="15"/>
        <v>0</v>
      </c>
      <c r="J247" s="6">
        <f t="shared" si="15"/>
        <v>-9.7843430337392328E-3</v>
      </c>
      <c r="K247" s="6">
        <f t="shared" si="15"/>
        <v>-7.8033558388119779E-4</v>
      </c>
      <c r="L247" s="6">
        <f t="shared" si="15"/>
        <v>0</v>
      </c>
      <c r="M247" s="6">
        <f t="shared" si="15"/>
        <v>-6.7796869853788038E-3</v>
      </c>
      <c r="N247" s="6">
        <f t="shared" si="15"/>
        <v>1.2207679579929407E-2</v>
      </c>
      <c r="O247" s="6">
        <f t="shared" si="15"/>
        <v>6.3091691932647556E-3</v>
      </c>
      <c r="P247" s="6">
        <f t="shared" si="15"/>
        <v>-2.0129211231152907E-2</v>
      </c>
      <c r="Q247" s="6">
        <f t="shared" si="15"/>
        <v>-2.1732827697217506E-2</v>
      </c>
      <c r="R247" s="6">
        <f t="shared" si="15"/>
        <v>-5.7548372411792656E-2</v>
      </c>
      <c r="S247" s="6">
        <f t="shared" si="15"/>
        <v>2.9613145123880656E-2</v>
      </c>
      <c r="T247" s="6">
        <f t="shared" si="15"/>
        <v>-5.0944801615248565E-2</v>
      </c>
      <c r="U247" s="6">
        <f t="shared" si="15"/>
        <v>-5.298105850127019E-2</v>
      </c>
      <c r="V247" s="6">
        <f t="shared" si="15"/>
        <v>-5.4611786215673069E-3</v>
      </c>
      <c r="W247" s="6">
        <f t="shared" si="15"/>
        <v>-4.2737092456354757E-2</v>
      </c>
      <c r="X247" s="6">
        <f t="shared" si="15"/>
        <v>-3.7362446878443784E-2</v>
      </c>
      <c r="Y247" s="6">
        <f t="shared" si="15"/>
        <v>-4.9039026380235849E-2</v>
      </c>
    </row>
    <row r="248" spans="2:25">
      <c r="B248">
        <f t="shared" si="11"/>
        <v>2008</v>
      </c>
      <c r="C248" s="2">
        <v>39721</v>
      </c>
      <c r="D248" s="6">
        <f t="shared" si="14"/>
        <v>2.0569085071771749E-3</v>
      </c>
      <c r="E248" s="6">
        <f t="shared" si="15"/>
        <v>2.173998663640582E-2</v>
      </c>
      <c r="F248" s="6">
        <f t="shared" si="15"/>
        <v>-4.4561828059911011E-2</v>
      </c>
      <c r="G248" s="6">
        <f t="shared" si="15"/>
        <v>-7.513148362429552E-4</v>
      </c>
      <c r="H248" s="6">
        <f t="shared" si="15"/>
        <v>-2.2117805253618991E-2</v>
      </c>
      <c r="I248" s="6">
        <f t="shared" si="15"/>
        <v>-0.10536051565782641</v>
      </c>
      <c r="J248" s="6">
        <f t="shared" si="15"/>
        <v>-0.10100009558200342</v>
      </c>
      <c r="K248" s="6">
        <f t="shared" si="15"/>
        <v>2.339182353172241E-3</v>
      </c>
      <c r="L248" s="6">
        <f t="shared" si="15"/>
        <v>-6.1966723749199856E-2</v>
      </c>
      <c r="M248" s="6">
        <f t="shared" si="15"/>
        <v>-1.7153079226249469E-2</v>
      </c>
      <c r="N248" s="6">
        <f t="shared" si="15"/>
        <v>-4.8689057046348988E-2</v>
      </c>
      <c r="O248" s="6">
        <f t="shared" si="15"/>
        <v>6.269613013595395E-3</v>
      </c>
      <c r="P248" s="6">
        <f t="shared" si="15"/>
        <v>-2.1919025012346563E-2</v>
      </c>
      <c r="Q248" s="6">
        <f t="shared" si="15"/>
        <v>-3.5923890003397678E-2</v>
      </c>
      <c r="R248" s="6">
        <f t="shared" si="15"/>
        <v>-6.5504323047667415E-2</v>
      </c>
      <c r="S248" s="6">
        <f t="shared" si="15"/>
        <v>-4.8406304007926525E-2</v>
      </c>
      <c r="T248" s="6">
        <f t="shared" si="15"/>
        <v>-4.1672696400567956E-2</v>
      </c>
      <c r="U248" s="6">
        <f t="shared" si="15"/>
        <v>3.5498794822037771E-3</v>
      </c>
      <c r="V248" s="6">
        <f t="shared" si="15"/>
        <v>-1.4093370522672002E-2</v>
      </c>
      <c r="W248" s="6">
        <f t="shared" si="15"/>
        <v>-6.0358416570619376E-2</v>
      </c>
      <c r="X248" s="6">
        <f t="shared" si="15"/>
        <v>-4.7435918812214631E-3</v>
      </c>
      <c r="Y248" s="6">
        <f t="shared" si="15"/>
        <v>-4.9513724540386383E-2</v>
      </c>
    </row>
    <row r="249" spans="2:25">
      <c r="B249">
        <f t="shared" si="11"/>
        <v>2008</v>
      </c>
      <c r="C249" s="2">
        <v>39752</v>
      </c>
      <c r="D249" s="6">
        <f t="shared" ref="D249:S264" si="16">LN(D107/D106)</f>
        <v>0</v>
      </c>
      <c r="E249" s="6">
        <f t="shared" si="15"/>
        <v>7.2570692834835582E-2</v>
      </c>
      <c r="F249" s="6">
        <f t="shared" si="15"/>
        <v>-4.1349559818695397E-2</v>
      </c>
      <c r="G249" s="6">
        <f t="shared" si="15"/>
        <v>-7.5187973466932039E-4</v>
      </c>
      <c r="H249" s="6">
        <f t="shared" si="15"/>
        <v>-2.2618088587772513E-2</v>
      </c>
      <c r="I249" s="6">
        <f t="shared" si="15"/>
        <v>-0.11778303565638339</v>
      </c>
      <c r="J249" s="6">
        <f t="shared" si="15"/>
        <v>-0.19640022633869875</v>
      </c>
      <c r="K249" s="6">
        <f t="shared" si="15"/>
        <v>3.8865186892809876E-3</v>
      </c>
      <c r="L249" s="6">
        <f t="shared" si="15"/>
        <v>-9.0754363268464075E-2</v>
      </c>
      <c r="M249" s="6">
        <f t="shared" si="15"/>
        <v>-3.4662079764861725E-3</v>
      </c>
      <c r="N249" s="6">
        <f t="shared" si="15"/>
        <v>-0.1671505957861481</v>
      </c>
      <c r="O249" s="6">
        <f t="shared" si="15"/>
        <v>-1.8928009885519022E-2</v>
      </c>
      <c r="P249" s="6">
        <f t="shared" si="15"/>
        <v>-2.1514370697058586E-2</v>
      </c>
      <c r="Q249" s="6">
        <f t="shared" si="15"/>
        <v>-2.1978906718775341E-2</v>
      </c>
      <c r="R249" s="6">
        <f t="shared" si="15"/>
        <v>-0.13363178919104438</v>
      </c>
      <c r="S249" s="6">
        <f t="shared" si="15"/>
        <v>-0.16299313111529867</v>
      </c>
      <c r="T249" s="6">
        <f t="shared" si="15"/>
        <v>-7.2074194809233688E-2</v>
      </c>
      <c r="U249" s="6">
        <f t="shared" si="15"/>
        <v>-3.1680115128864539E-2</v>
      </c>
      <c r="V249" s="6">
        <f t="shared" si="15"/>
        <v>-4.5770968431929723E-2</v>
      </c>
      <c r="W249" s="6">
        <f t="shared" si="15"/>
        <v>-0.12773053845925197</v>
      </c>
      <c r="X249" s="6">
        <f t="shared" si="15"/>
        <v>-0.10039493652243495</v>
      </c>
      <c r="Y249" s="6">
        <f t="shared" si="15"/>
        <v>-5.8719470057783586E-2</v>
      </c>
    </row>
    <row r="250" spans="2:25">
      <c r="B250">
        <f t="shared" si="11"/>
        <v>2008</v>
      </c>
      <c r="C250" s="2">
        <v>39782</v>
      </c>
      <c r="D250" s="6">
        <f t="shared" si="16"/>
        <v>1.3689256073417405E-3</v>
      </c>
      <c r="E250" s="6">
        <f t="shared" si="15"/>
        <v>2.9558802241544429E-2</v>
      </c>
      <c r="F250" s="6">
        <f t="shared" si="15"/>
        <v>-3.4902871681060141E-2</v>
      </c>
      <c r="G250" s="6">
        <f t="shared" si="15"/>
        <v>1.1276077120370329E-3</v>
      </c>
      <c r="H250" s="6">
        <f t="shared" si="15"/>
        <v>-1.3158084577511088E-2</v>
      </c>
      <c r="I250" s="6">
        <f t="shared" si="15"/>
        <v>-0.13353139262452263</v>
      </c>
      <c r="J250" s="6">
        <f t="shared" si="15"/>
        <v>-4.3919233934835489E-2</v>
      </c>
      <c r="K250" s="6">
        <f t="shared" si="15"/>
        <v>7.7549441653057289E-4</v>
      </c>
      <c r="L250" s="6">
        <f t="shared" si="15"/>
        <v>0</v>
      </c>
      <c r="M250" s="6">
        <f t="shared" si="15"/>
        <v>-1.7513582492708357E-2</v>
      </c>
      <c r="N250" s="6">
        <f t="shared" si="15"/>
        <v>-4.4908123103568613E-2</v>
      </c>
      <c r="O250" s="6">
        <f t="shared" si="15"/>
        <v>-8.6432505772307419E-2</v>
      </c>
      <c r="P250" s="6">
        <f t="shared" si="15"/>
        <v>-3.329739266206045E-2</v>
      </c>
      <c r="Q250" s="6">
        <f t="shared" si="15"/>
        <v>-2.1030894535157198E-2</v>
      </c>
      <c r="R250" s="6">
        <f t="shared" si="15"/>
        <v>-9.103552728935517E-2</v>
      </c>
      <c r="S250" s="6">
        <f t="shared" si="15"/>
        <v>-8.9083255968099059E-2</v>
      </c>
      <c r="T250" s="6">
        <f t="shared" si="15"/>
        <v>-4.915275081069221E-2</v>
      </c>
      <c r="U250" s="6">
        <f t="shared" si="15"/>
        <v>-6.030462912782273E-2</v>
      </c>
      <c r="V250" s="6">
        <f t="shared" si="15"/>
        <v>-3.5172072425679789E-2</v>
      </c>
      <c r="W250" s="6">
        <f t="shared" si="15"/>
        <v>-7.6087386893442535E-2</v>
      </c>
      <c r="X250" s="6">
        <f t="shared" si="15"/>
        <v>-4.4308399865599528E-2</v>
      </c>
      <c r="Y250" s="6">
        <f t="shared" si="15"/>
        <v>-0.101263860309426</v>
      </c>
    </row>
    <row r="251" spans="2:25">
      <c r="B251">
        <f t="shared" si="11"/>
        <v>2008</v>
      </c>
      <c r="C251" s="2">
        <v>39813</v>
      </c>
      <c r="D251" s="6">
        <f t="shared" si="16"/>
        <v>-4.1124115530924363E-3</v>
      </c>
      <c r="E251" s="6">
        <f t="shared" si="15"/>
        <v>6.5751377562780433E-2</v>
      </c>
      <c r="F251" s="6">
        <f t="shared" si="15"/>
        <v>-3.0515543925950604E-2</v>
      </c>
      <c r="G251" s="6">
        <f t="shared" si="15"/>
        <v>0</v>
      </c>
      <c r="H251" s="6">
        <f t="shared" si="15"/>
        <v>0</v>
      </c>
      <c r="I251" s="6">
        <f t="shared" si="15"/>
        <v>0</v>
      </c>
      <c r="J251" s="6">
        <f t="shared" si="15"/>
        <v>-6.5113138201362469E-2</v>
      </c>
      <c r="K251" s="6">
        <f t="shared" si="15"/>
        <v>0</v>
      </c>
      <c r="L251" s="6">
        <f t="shared" si="15"/>
        <v>4.9875415110389679E-3</v>
      </c>
      <c r="M251" s="6">
        <f t="shared" si="15"/>
        <v>-3.5398267051240623E-3</v>
      </c>
      <c r="N251" s="6">
        <f t="shared" si="15"/>
        <v>-2.5250510968887103E-2</v>
      </c>
      <c r="O251" s="6">
        <f t="shared" si="15"/>
        <v>-4.2559614418795889E-2</v>
      </c>
      <c r="P251" s="6">
        <f t="shared" si="15"/>
        <v>1.977410073211161E-2</v>
      </c>
      <c r="Q251" s="6">
        <f t="shared" si="15"/>
        <v>1.2173440701096485E-2</v>
      </c>
      <c r="R251" s="6">
        <f t="shared" si="15"/>
        <v>-1.5068980665269896E-2</v>
      </c>
      <c r="S251" s="6">
        <f t="shared" si="15"/>
        <v>2.955260647387311E-2</v>
      </c>
      <c r="T251" s="6">
        <f t="shared" si="15"/>
        <v>5.8036762600854531E-2</v>
      </c>
      <c r="U251" s="6">
        <f t="shared" si="15"/>
        <v>1.5527953430605982E-3</v>
      </c>
      <c r="V251" s="6">
        <f t="shared" si="15"/>
        <v>-2.5412175528787745E-2</v>
      </c>
      <c r="W251" s="6">
        <f t="shared" si="15"/>
        <v>-1.4670189747793629E-2</v>
      </c>
      <c r="X251" s="6">
        <f t="shared" si="15"/>
        <v>-1.1792299774486262E-2</v>
      </c>
      <c r="Y251" s="6">
        <f t="shared" si="15"/>
        <v>-3.1746598319095341E-2</v>
      </c>
    </row>
    <row r="252" spans="2:25">
      <c r="B252">
        <f t="shared" si="11"/>
        <v>2009</v>
      </c>
      <c r="C252" s="2">
        <v>39844</v>
      </c>
      <c r="D252" s="6">
        <f t="shared" si="16"/>
        <v>2.7434859457508339E-3</v>
      </c>
      <c r="E252" s="6">
        <f t="shared" si="16"/>
        <v>9.0498355199180765E-3</v>
      </c>
      <c r="F252" s="6">
        <f t="shared" si="16"/>
        <v>-0.11321601559813514</v>
      </c>
      <c r="G252" s="6">
        <f t="shared" si="16"/>
        <v>3.7558685887525761E-4</v>
      </c>
      <c r="H252" s="6">
        <f t="shared" si="16"/>
        <v>-6.6445427186686131E-3</v>
      </c>
      <c r="I252" s="6">
        <f t="shared" si="16"/>
        <v>0</v>
      </c>
      <c r="J252" s="6">
        <f t="shared" si="16"/>
        <v>3.915555353546591E-2</v>
      </c>
      <c r="K252" s="6">
        <f t="shared" si="16"/>
        <v>-7.7549441653050155E-4</v>
      </c>
      <c r="L252" s="6">
        <f t="shared" si="16"/>
        <v>0</v>
      </c>
      <c r="M252" s="6">
        <f t="shared" si="16"/>
        <v>7.0671672230925731E-3</v>
      </c>
      <c r="N252" s="6">
        <f t="shared" si="16"/>
        <v>-3.0056907432810143E-2</v>
      </c>
      <c r="O252" s="6">
        <f t="shared" si="16"/>
        <v>-1.4598799421152749E-2</v>
      </c>
      <c r="P252" s="6">
        <f t="shared" si="16"/>
        <v>5.1733172802205987E-3</v>
      </c>
      <c r="Q252" s="6">
        <f t="shared" si="16"/>
        <v>-4.2796071023651064E-3</v>
      </c>
      <c r="R252" s="6">
        <f t="shared" si="16"/>
        <v>-6.13877888102074E-2</v>
      </c>
      <c r="S252" s="6">
        <f t="shared" si="16"/>
        <v>-3.1149285720957123E-2</v>
      </c>
      <c r="T252" s="6">
        <f t="shared" ref="E252:Y264" si="17">LN(T110/T109)</f>
        <v>-1.0000083334583311E-2</v>
      </c>
      <c r="U252" s="6">
        <f t="shared" si="17"/>
        <v>-4.2760026279922893E-3</v>
      </c>
      <c r="V252" s="6">
        <f t="shared" si="17"/>
        <v>-1.2083696142974264E-2</v>
      </c>
      <c r="W252" s="6">
        <f t="shared" si="17"/>
        <v>1.0500621511068889E-2</v>
      </c>
      <c r="X252" s="6">
        <f t="shared" si="17"/>
        <v>1.0692660101090705E-2</v>
      </c>
      <c r="Y252" s="6">
        <f t="shared" si="17"/>
        <v>-2.6695490609327906E-2</v>
      </c>
    </row>
    <row r="253" spans="2:25">
      <c r="B253">
        <f t="shared" si="11"/>
        <v>2009</v>
      </c>
      <c r="C253" s="2">
        <v>39872</v>
      </c>
      <c r="D253" s="6">
        <f t="shared" si="16"/>
        <v>6.8469704831738455E-4</v>
      </c>
      <c r="E253" s="6">
        <f t="shared" si="17"/>
        <v>-2.7398974188114388E-2</v>
      </c>
      <c r="F253" s="6">
        <f t="shared" si="17"/>
        <v>-0.12768999205591489</v>
      </c>
      <c r="G253" s="6">
        <f t="shared" si="17"/>
        <v>3.754458463477553E-4</v>
      </c>
      <c r="H253" s="6">
        <f t="shared" si="17"/>
        <v>-2.7028672387919259E-2</v>
      </c>
      <c r="I253" s="6">
        <f t="shared" si="17"/>
        <v>0</v>
      </c>
      <c r="J253" s="6">
        <f t="shared" si="17"/>
        <v>4.6533272128647981E-4</v>
      </c>
      <c r="K253" s="6">
        <f t="shared" si="17"/>
        <v>7.7549441653057289E-4</v>
      </c>
      <c r="L253" s="6">
        <f t="shared" si="17"/>
        <v>0</v>
      </c>
      <c r="M253" s="6">
        <f t="shared" si="17"/>
        <v>-1.0619568827460374E-2</v>
      </c>
      <c r="N253" s="6">
        <f t="shared" si="17"/>
        <v>-4.9761509559063943E-2</v>
      </c>
      <c r="O253" s="6">
        <f t="shared" si="17"/>
        <v>0</v>
      </c>
      <c r="P253" s="6">
        <f t="shared" si="17"/>
        <v>-1.6912072136796682E-2</v>
      </c>
      <c r="Q253" s="6">
        <f t="shared" si="17"/>
        <v>-1.6213650082819143E-2</v>
      </c>
      <c r="R253" s="6">
        <f t="shared" si="17"/>
        <v>-0.13538722658479918</v>
      </c>
      <c r="S253" s="6">
        <f t="shared" si="17"/>
        <v>-3.9105667038836937E-2</v>
      </c>
      <c r="T253" s="6">
        <f t="shared" si="17"/>
        <v>-4.1613299516511063E-2</v>
      </c>
      <c r="U253" s="6">
        <f t="shared" si="17"/>
        <v>-5.0330110478180264E-2</v>
      </c>
      <c r="V253" s="6">
        <f t="shared" si="17"/>
        <v>-1.1177203334138273E-2</v>
      </c>
      <c r="W253" s="6">
        <f t="shared" si="17"/>
        <v>1.3831479148461799E-2</v>
      </c>
      <c r="X253" s="6">
        <f t="shared" si="17"/>
        <v>-1.5523288185393171E-2</v>
      </c>
      <c r="Y253" s="6">
        <f t="shared" si="17"/>
        <v>-3.3876073739051295E-3</v>
      </c>
    </row>
    <row r="254" spans="2:25">
      <c r="B254">
        <f t="shared" si="11"/>
        <v>2009</v>
      </c>
      <c r="C254" s="2">
        <v>39903</v>
      </c>
      <c r="D254" s="6">
        <f t="shared" si="16"/>
        <v>0</v>
      </c>
      <c r="E254" s="6">
        <f t="shared" si="17"/>
        <v>-5.7158413839948637E-2</v>
      </c>
      <c r="F254" s="6">
        <f t="shared" si="17"/>
        <v>2.8270433938255526E-2</v>
      </c>
      <c r="G254" s="6">
        <f t="shared" si="17"/>
        <v>-3.7544584634772446E-4</v>
      </c>
      <c r="H254" s="6">
        <f t="shared" si="17"/>
        <v>-3.4305350967892482E-3</v>
      </c>
      <c r="I254" s="6">
        <f t="shared" si="17"/>
        <v>0</v>
      </c>
      <c r="J254" s="6">
        <f t="shared" si="17"/>
        <v>6.9759333139377932E-4</v>
      </c>
      <c r="K254" s="6">
        <f t="shared" si="17"/>
        <v>0</v>
      </c>
      <c r="L254" s="6">
        <f t="shared" si="17"/>
        <v>-4.580953603129434E-2</v>
      </c>
      <c r="M254" s="6">
        <f t="shared" si="17"/>
        <v>-1.0733555643108777E-2</v>
      </c>
      <c r="N254" s="6">
        <f t="shared" si="17"/>
        <v>-8.7848295557326917E-3</v>
      </c>
      <c r="O254" s="6">
        <f t="shared" si="17"/>
        <v>-1.4815085785140587E-2</v>
      </c>
      <c r="P254" s="6">
        <f t="shared" si="17"/>
        <v>-1.0021180909549673E-2</v>
      </c>
      <c r="Q254" s="6">
        <f t="shared" si="17"/>
        <v>-1.5004856082321124E-2</v>
      </c>
      <c r="R254" s="6">
        <f t="shared" si="17"/>
        <v>2.0449143060647126E-2</v>
      </c>
      <c r="S254" s="6">
        <f t="shared" si="17"/>
        <v>-3.0538011986199504E-2</v>
      </c>
      <c r="T254" s="6">
        <f t="shared" si="17"/>
        <v>1.84549643733589E-2</v>
      </c>
      <c r="U254" s="6">
        <f t="shared" si="17"/>
        <v>-1.7355807553265552E-2</v>
      </c>
      <c r="V254" s="6">
        <f t="shared" si="17"/>
        <v>-4.0134372421955937E-2</v>
      </c>
      <c r="W254" s="6">
        <f t="shared" si="17"/>
        <v>1.2965040017288876E-2</v>
      </c>
      <c r="X254" s="6">
        <f t="shared" si="17"/>
        <v>-1.7661885802206109E-2</v>
      </c>
      <c r="Y254" s="6">
        <f t="shared" si="17"/>
        <v>-1.6689748801804204E-2</v>
      </c>
    </row>
    <row r="255" spans="2:25">
      <c r="B255">
        <f t="shared" si="11"/>
        <v>2009</v>
      </c>
      <c r="C255" s="2">
        <v>39933</v>
      </c>
      <c r="D255" s="6">
        <f t="shared" si="16"/>
        <v>6.8422855902432265E-4</v>
      </c>
      <c r="E255" s="6">
        <f t="shared" si="17"/>
        <v>-9.8522964430117071E-3</v>
      </c>
      <c r="F255" s="6">
        <f t="shared" si="17"/>
        <v>3.4249923043078445E-2</v>
      </c>
      <c r="G255" s="6">
        <f t="shared" si="17"/>
        <v>0</v>
      </c>
      <c r="H255" s="6">
        <f t="shared" si="17"/>
        <v>1.70361871525678E-2</v>
      </c>
      <c r="I255" s="6">
        <f t="shared" si="17"/>
        <v>0</v>
      </c>
      <c r="J255" s="6">
        <f t="shared" si="17"/>
        <v>4.6995368593408755E-2</v>
      </c>
      <c r="K255" s="6">
        <f t="shared" si="17"/>
        <v>0</v>
      </c>
      <c r="L255" s="6">
        <f t="shared" si="17"/>
        <v>3.0771658666753902E-2</v>
      </c>
      <c r="M255" s="6">
        <f t="shared" si="17"/>
        <v>1.0733555643108851E-2</v>
      </c>
      <c r="N255" s="6">
        <f t="shared" si="17"/>
        <v>9.1291420209407032E-2</v>
      </c>
      <c r="O255" s="6">
        <f t="shared" si="17"/>
        <v>-7.4906717291577376E-3</v>
      </c>
      <c r="P255" s="6">
        <f t="shared" si="17"/>
        <v>6.735810978965872E-3</v>
      </c>
      <c r="Q255" s="6">
        <f t="shared" si="17"/>
        <v>1.9715863164417417E-2</v>
      </c>
      <c r="R255" s="6">
        <f t="shared" si="17"/>
        <v>5.3581158184674529E-2</v>
      </c>
      <c r="S255" s="6">
        <f t="shared" si="17"/>
        <v>6.3070509065546565E-2</v>
      </c>
      <c r="T255" s="6">
        <f t="shared" si="17"/>
        <v>1.1928570865273812E-2</v>
      </c>
      <c r="U255" s="6">
        <f t="shared" si="17"/>
        <v>-5.0146365008644942E-3</v>
      </c>
      <c r="V255" s="6">
        <f t="shared" si="17"/>
        <v>-1.1769168579634162E-2</v>
      </c>
      <c r="W255" s="6">
        <f t="shared" si="17"/>
        <v>1.7473562859541918E-2</v>
      </c>
      <c r="X255" s="6">
        <f t="shared" si="17"/>
        <v>2.9265521737503127E-2</v>
      </c>
      <c r="Y255" s="6">
        <f t="shared" si="17"/>
        <v>3.4058805230933346E-2</v>
      </c>
    </row>
    <row r="256" spans="2:25">
      <c r="B256">
        <f t="shared" si="11"/>
        <v>2009</v>
      </c>
      <c r="C256" s="2">
        <v>39964</v>
      </c>
      <c r="D256" s="6">
        <f t="shared" si="16"/>
        <v>6.8376071040062781E-4</v>
      </c>
      <c r="E256" s="6">
        <f t="shared" si="17"/>
        <v>1.9608471388376337E-2</v>
      </c>
      <c r="F256" s="6">
        <f t="shared" si="17"/>
        <v>4.6060773376534525E-2</v>
      </c>
      <c r="G256" s="6">
        <f t="shared" si="17"/>
        <v>3.754458463477553E-4</v>
      </c>
      <c r="H256" s="6">
        <f t="shared" si="17"/>
        <v>2.6668247082161273E-2</v>
      </c>
      <c r="I256" s="6">
        <f t="shared" si="17"/>
        <v>0.13353139262452277</v>
      </c>
      <c r="J256" s="6">
        <f t="shared" si="17"/>
        <v>6.2957098360114358E-2</v>
      </c>
      <c r="K256" s="6">
        <f t="shared" si="17"/>
        <v>0</v>
      </c>
      <c r="L256" s="6">
        <f t="shared" si="17"/>
        <v>2.9852963149681128E-2</v>
      </c>
      <c r="M256" s="6">
        <f t="shared" si="17"/>
        <v>1.7637141486106876E-2</v>
      </c>
      <c r="N256" s="6">
        <f t="shared" si="17"/>
        <v>1.2008149628396561E-2</v>
      </c>
      <c r="O256" s="6">
        <f t="shared" si="17"/>
        <v>1.4925650216675792E-2</v>
      </c>
      <c r="P256" s="6">
        <f t="shared" si="17"/>
        <v>1.6319965320959987E-2</v>
      </c>
      <c r="Q256" s="6">
        <f t="shared" si="17"/>
        <v>2.1460051019769288E-2</v>
      </c>
      <c r="R256" s="6">
        <f t="shared" si="17"/>
        <v>3.473145516292709E-2</v>
      </c>
      <c r="S256" s="6">
        <f t="shared" si="17"/>
        <v>2.9947575899765749E-2</v>
      </c>
      <c r="T256" s="6">
        <f t="shared" si="17"/>
        <v>3.2771608052632961E-2</v>
      </c>
      <c r="U256" s="6">
        <f t="shared" si="17"/>
        <v>2.6458757189282641E-2</v>
      </c>
      <c r="V256" s="6">
        <f t="shared" si="17"/>
        <v>-8.1724080404882559E-3</v>
      </c>
      <c r="W256" s="6">
        <f t="shared" si="17"/>
        <v>3.212337827983025E-2</v>
      </c>
      <c r="X256" s="6">
        <f t="shared" si="17"/>
        <v>6.2096292427891095E-2</v>
      </c>
      <c r="Y256" s="6">
        <f t="shared" si="17"/>
        <v>4.6346757956978589E-2</v>
      </c>
    </row>
    <row r="257" spans="2:25">
      <c r="B257">
        <f t="shared" si="11"/>
        <v>2009</v>
      </c>
      <c r="C257" s="2">
        <v>39994</v>
      </c>
      <c r="D257" s="6">
        <f t="shared" si="16"/>
        <v>-1.3679892694248978E-3</v>
      </c>
      <c r="E257" s="6">
        <f t="shared" si="17"/>
        <v>0</v>
      </c>
      <c r="F257" s="6">
        <f t="shared" si="17"/>
        <v>3.1648210950781637E-2</v>
      </c>
      <c r="G257" s="6">
        <f t="shared" si="17"/>
        <v>0</v>
      </c>
      <c r="H257" s="6">
        <f t="shared" si="17"/>
        <v>3.2840752011897975E-3</v>
      </c>
      <c r="I257" s="6">
        <f t="shared" si="17"/>
        <v>0</v>
      </c>
      <c r="J257" s="6">
        <f t="shared" si="17"/>
        <v>5.7262531701461575E-2</v>
      </c>
      <c r="K257" s="6">
        <f t="shared" si="17"/>
        <v>0</v>
      </c>
      <c r="L257" s="6">
        <f t="shared" si="17"/>
        <v>1.4598799421152631E-2</v>
      </c>
      <c r="M257" s="6">
        <f t="shared" si="17"/>
        <v>1.7331456351639941E-2</v>
      </c>
      <c r="N257" s="6">
        <f t="shared" si="17"/>
        <v>-6.6533844907365478E-3</v>
      </c>
      <c r="O257" s="6">
        <f t="shared" si="17"/>
        <v>-7.4349784875180902E-3</v>
      </c>
      <c r="P257" s="6">
        <f t="shared" si="17"/>
        <v>1.9746762934834499E-2</v>
      </c>
      <c r="Q257" s="6">
        <f t="shared" si="17"/>
        <v>4.2372944755152174E-3</v>
      </c>
      <c r="R257" s="6">
        <f t="shared" si="17"/>
        <v>9.0615506775749526E-3</v>
      </c>
      <c r="S257" s="6">
        <f t="shared" si="17"/>
        <v>8.0846211491172135E-3</v>
      </c>
      <c r="T257" s="6">
        <f t="shared" si="17"/>
        <v>2.8019074309858481E-2</v>
      </c>
      <c r="U257" s="6">
        <f t="shared" si="17"/>
        <v>3.1723198193453241E-2</v>
      </c>
      <c r="V257" s="6">
        <f t="shared" si="17"/>
        <v>-1.1630219255691349E-2</v>
      </c>
      <c r="W257" s="6">
        <f t="shared" si="17"/>
        <v>9.6308930609613659E-3</v>
      </c>
      <c r="X257" s="6">
        <f t="shared" si="17"/>
        <v>2.5508101296054245E-2</v>
      </c>
      <c r="Y257" s="6">
        <f t="shared" si="17"/>
        <v>6.0448785542487567E-2</v>
      </c>
    </row>
    <row r="258" spans="2:25">
      <c r="B258">
        <f t="shared" si="11"/>
        <v>2009</v>
      </c>
      <c r="C258" s="2">
        <v>40025</v>
      </c>
      <c r="D258" s="6">
        <f t="shared" si="16"/>
        <v>0</v>
      </c>
      <c r="E258" s="6">
        <f t="shared" si="17"/>
        <v>2.871010588243136E-2</v>
      </c>
      <c r="F258" s="6">
        <f t="shared" si="17"/>
        <v>-1.5698909543103528E-2</v>
      </c>
      <c r="G258" s="6">
        <f t="shared" si="17"/>
        <v>0</v>
      </c>
      <c r="H258" s="6">
        <f t="shared" si="17"/>
        <v>-3.2840752011898846E-3</v>
      </c>
      <c r="I258" s="6">
        <f t="shared" si="17"/>
        <v>0</v>
      </c>
      <c r="J258" s="6">
        <f t="shared" si="17"/>
        <v>1.0952583572844513E-2</v>
      </c>
      <c r="K258" s="6">
        <f t="shared" si="17"/>
        <v>0</v>
      </c>
      <c r="L258" s="6">
        <f t="shared" si="17"/>
        <v>-9.7088141269608269E-3</v>
      </c>
      <c r="M258" s="6">
        <f t="shared" si="17"/>
        <v>3.4305350967892222E-3</v>
      </c>
      <c r="N258" s="6">
        <f t="shared" si="17"/>
        <v>-1.3360055427421402E-3</v>
      </c>
      <c r="O258" s="6">
        <f t="shared" si="17"/>
        <v>0</v>
      </c>
      <c r="P258" s="6">
        <f t="shared" si="17"/>
        <v>6.5806362508078172E-3</v>
      </c>
      <c r="Q258" s="6">
        <f t="shared" si="17"/>
        <v>-9.2036047894324003E-3</v>
      </c>
      <c r="R258" s="6">
        <f t="shared" si="17"/>
        <v>4.8728797534452112E-2</v>
      </c>
      <c r="S258" s="6">
        <f t="shared" si="17"/>
        <v>1.4450674214684859E-2</v>
      </c>
      <c r="T258" s="6">
        <f t="shared" si="17"/>
        <v>4.2417879083631238E-3</v>
      </c>
      <c r="U258" s="6">
        <f t="shared" si="17"/>
        <v>1.2959144642505116E-2</v>
      </c>
      <c r="V258" s="6">
        <f t="shared" si="17"/>
        <v>-1.1003715656861616E-2</v>
      </c>
      <c r="W258" s="6">
        <f t="shared" si="17"/>
        <v>6.3877357649476125E-4</v>
      </c>
      <c r="X258" s="6">
        <f t="shared" si="17"/>
        <v>-3.6044193112069289E-3</v>
      </c>
      <c r="Y258" s="6">
        <f t="shared" si="17"/>
        <v>4.2806910912043762E-4</v>
      </c>
    </row>
    <row r="259" spans="2:25">
      <c r="B259">
        <f t="shared" si="11"/>
        <v>2009</v>
      </c>
      <c r="C259" s="2">
        <v>40056</v>
      </c>
      <c r="D259" s="6">
        <f t="shared" si="16"/>
        <v>6.8422855902432265E-4</v>
      </c>
      <c r="E259" s="6">
        <f t="shared" si="17"/>
        <v>-9.47874395454377E-3</v>
      </c>
      <c r="F259" s="6">
        <f t="shared" si="17"/>
        <v>-3.1695747612791787E-3</v>
      </c>
      <c r="G259" s="6">
        <f t="shared" si="17"/>
        <v>-3.7544584634772446E-4</v>
      </c>
      <c r="H259" s="6">
        <f t="shared" si="17"/>
        <v>0</v>
      </c>
      <c r="I259" s="6">
        <f t="shared" si="17"/>
        <v>0</v>
      </c>
      <c r="J259" s="6">
        <f t="shared" si="17"/>
        <v>4.7668760536638308E-2</v>
      </c>
      <c r="K259" s="6">
        <f t="shared" si="17"/>
        <v>0</v>
      </c>
      <c r="L259" s="6">
        <f t="shared" si="17"/>
        <v>4.8661896511729063E-3</v>
      </c>
      <c r="M259" s="6">
        <f t="shared" si="17"/>
        <v>0</v>
      </c>
      <c r="N259" s="6">
        <f t="shared" si="17"/>
        <v>2.6386755173194811E-2</v>
      </c>
      <c r="O259" s="6">
        <f t="shared" si="17"/>
        <v>0</v>
      </c>
      <c r="P259" s="6">
        <f t="shared" si="17"/>
        <v>3.1484189473113952E-3</v>
      </c>
      <c r="Q259" s="6">
        <f t="shared" si="17"/>
        <v>8.1459632312969148E-3</v>
      </c>
      <c r="R259" s="6">
        <f t="shared" si="17"/>
        <v>5.6373952946022023E-2</v>
      </c>
      <c r="S259" s="6">
        <f t="shared" si="17"/>
        <v>2.1291857567736779E-2</v>
      </c>
      <c r="T259" s="6">
        <f t="shared" si="17"/>
        <v>1.3140793561058328E-2</v>
      </c>
      <c r="U259" s="6">
        <f t="shared" si="17"/>
        <v>1.7788558772657542E-2</v>
      </c>
      <c r="V259" s="6">
        <f t="shared" si="17"/>
        <v>-9.9694077234172718E-3</v>
      </c>
      <c r="W259" s="6">
        <f t="shared" si="17"/>
        <v>4.8607699065376792E-2</v>
      </c>
      <c r="X259" s="6">
        <f t="shared" si="17"/>
        <v>3.7539701022926385E-2</v>
      </c>
      <c r="Y259" s="6">
        <f t="shared" si="17"/>
        <v>1.1670446096769206E-2</v>
      </c>
    </row>
    <row r="260" spans="2:25">
      <c r="B260">
        <f t="shared" si="11"/>
        <v>2009</v>
      </c>
      <c r="C260" s="2">
        <v>40086</v>
      </c>
      <c r="D260" s="6">
        <f t="shared" si="16"/>
        <v>0</v>
      </c>
      <c r="E260" s="6">
        <f t="shared" si="17"/>
        <v>3.7387532071620197E-2</v>
      </c>
      <c r="F260" s="6">
        <f t="shared" si="17"/>
        <v>2.8170876966696224E-2</v>
      </c>
      <c r="G260" s="6">
        <f t="shared" si="17"/>
        <v>3.754458463477553E-4</v>
      </c>
      <c r="H260" s="6">
        <f t="shared" si="17"/>
        <v>9.820046180975513E-3</v>
      </c>
      <c r="I260" s="6">
        <f t="shared" si="17"/>
        <v>0</v>
      </c>
      <c r="J260" s="6">
        <f t="shared" si="17"/>
        <v>1.3813646302856255E-2</v>
      </c>
      <c r="K260" s="6">
        <f t="shared" si="17"/>
        <v>0</v>
      </c>
      <c r="L260" s="6">
        <f t="shared" si="17"/>
        <v>-4.8661896511728994E-3</v>
      </c>
      <c r="M260" s="6">
        <f t="shared" si="17"/>
        <v>3.4188067487854611E-3</v>
      </c>
      <c r="N260" s="6">
        <f t="shared" si="17"/>
        <v>-2.906413294391124E-2</v>
      </c>
      <c r="O260" s="6">
        <f t="shared" si="17"/>
        <v>7.4349784875179905E-3</v>
      </c>
      <c r="P260" s="6">
        <f t="shared" si="17"/>
        <v>1.1625857552598293E-2</v>
      </c>
      <c r="Q260" s="6">
        <f t="shared" si="17"/>
        <v>5.627872750819724E-3</v>
      </c>
      <c r="R260" s="6">
        <f t="shared" si="17"/>
        <v>1.4682860584104186E-2</v>
      </c>
      <c r="S260" s="6">
        <f t="shared" si="17"/>
        <v>1.1945648725286075E-3</v>
      </c>
      <c r="T260" s="6">
        <f t="shared" si="17"/>
        <v>2.0672570804719882E-2</v>
      </c>
      <c r="U260" s="6">
        <f t="shared" si="17"/>
        <v>1.6724069001011064E-2</v>
      </c>
      <c r="V260" s="6">
        <f t="shared" si="17"/>
        <v>0</v>
      </c>
      <c r="W260" s="6">
        <f t="shared" si="17"/>
        <v>2.6412099539777276E-2</v>
      </c>
      <c r="X260" s="6">
        <f t="shared" si="17"/>
        <v>3.7967176920247355E-3</v>
      </c>
      <c r="Y260" s="6">
        <f t="shared" si="17"/>
        <v>-1.344506945513769E-2</v>
      </c>
    </row>
    <row r="261" spans="2:25">
      <c r="B261">
        <f t="shared" si="11"/>
        <v>2009</v>
      </c>
      <c r="C261" s="2">
        <v>40117</v>
      </c>
      <c r="D261" s="6">
        <f t="shared" si="16"/>
        <v>6.8376071040062781E-4</v>
      </c>
      <c r="E261" s="6">
        <f t="shared" si="17"/>
        <v>1.8182319083190547E-2</v>
      </c>
      <c r="F261" s="6">
        <f t="shared" si="17"/>
        <v>4.5256591588120863E-2</v>
      </c>
      <c r="G261" s="6">
        <f t="shared" si="17"/>
        <v>0</v>
      </c>
      <c r="H261" s="6">
        <f t="shared" si="17"/>
        <v>6.4935293105483115E-3</v>
      </c>
      <c r="I261" s="6">
        <f t="shared" si="17"/>
        <v>0</v>
      </c>
      <c r="J261" s="6">
        <f t="shared" si="17"/>
        <v>4.488907398725793E-2</v>
      </c>
      <c r="K261" s="6">
        <f t="shared" si="17"/>
        <v>0</v>
      </c>
      <c r="L261" s="6">
        <f t="shared" si="17"/>
        <v>3.8282186571016966E-2</v>
      </c>
      <c r="M261" s="6">
        <f t="shared" si="17"/>
        <v>1.6920877488337177E-2</v>
      </c>
      <c r="N261" s="6">
        <f t="shared" si="17"/>
        <v>1.0666767804195228E-2</v>
      </c>
      <c r="O261" s="6">
        <f t="shared" si="17"/>
        <v>7.38010729762246E-3</v>
      </c>
      <c r="P261" s="6">
        <f t="shared" si="17"/>
        <v>7.059289950991773E-3</v>
      </c>
      <c r="Q261" s="6">
        <f t="shared" si="17"/>
        <v>2.6308197779213935E-2</v>
      </c>
      <c r="R261" s="6">
        <f t="shared" si="17"/>
        <v>2.283757772490189E-3</v>
      </c>
      <c r="S261" s="6">
        <f t="shared" si="17"/>
        <v>1.245752429579877E-2</v>
      </c>
      <c r="T261" s="6">
        <f t="shared" si="17"/>
        <v>1.7241806434505954E-2</v>
      </c>
      <c r="U261" s="6">
        <f t="shared" si="17"/>
        <v>1.012571936716293E-2</v>
      </c>
      <c r="V261" s="6">
        <f t="shared" si="17"/>
        <v>4.6136183335127147E-3</v>
      </c>
      <c r="W261" s="6">
        <f t="shared" si="17"/>
        <v>4.6304568041686367E-2</v>
      </c>
      <c r="X261" s="6">
        <f t="shared" si="17"/>
        <v>2.6497276710910136E-2</v>
      </c>
      <c r="Y261" s="6">
        <f t="shared" si="17"/>
        <v>-1.0343009153916644E-2</v>
      </c>
    </row>
    <row r="262" spans="2:25">
      <c r="B262">
        <f t="shared" si="11"/>
        <v>2009</v>
      </c>
      <c r="C262" s="2">
        <v>40147</v>
      </c>
      <c r="D262" s="6">
        <f t="shared" si="16"/>
        <v>0</v>
      </c>
      <c r="E262" s="6">
        <f t="shared" si="17"/>
        <v>8.9686699827603161E-3</v>
      </c>
      <c r="F262" s="6">
        <f t="shared" si="17"/>
        <v>1.7544309650909525E-2</v>
      </c>
      <c r="G262" s="6">
        <f t="shared" si="17"/>
        <v>0</v>
      </c>
      <c r="H262" s="6">
        <f t="shared" si="17"/>
        <v>0</v>
      </c>
      <c r="I262" s="6">
        <f t="shared" si="17"/>
        <v>0.11778303565638346</v>
      </c>
      <c r="J262" s="6">
        <f t="shared" si="17"/>
        <v>9.052986619888197E-3</v>
      </c>
      <c r="K262" s="6">
        <f t="shared" si="17"/>
        <v>0</v>
      </c>
      <c r="L262" s="6">
        <f t="shared" si="17"/>
        <v>4.6838493124264375E-3</v>
      </c>
      <c r="M262" s="6">
        <f t="shared" si="17"/>
        <v>3.3500868852820269E-3</v>
      </c>
      <c r="N262" s="6">
        <f t="shared" si="17"/>
        <v>9.2409898537298748E-3</v>
      </c>
      <c r="O262" s="6">
        <f t="shared" si="17"/>
        <v>0</v>
      </c>
      <c r="P262" s="6">
        <f t="shared" si="17"/>
        <v>6.7646774167785346E-3</v>
      </c>
      <c r="Q262" s="6">
        <f t="shared" si="17"/>
        <v>6.4703103306895243E-3</v>
      </c>
      <c r="R262" s="6">
        <f t="shared" si="17"/>
        <v>1.7804624633506686E-2</v>
      </c>
      <c r="S262" s="6">
        <f t="shared" si="17"/>
        <v>-1.3950953486152469E-2</v>
      </c>
      <c r="T262" s="6">
        <f t="shared" si="17"/>
        <v>6.5146810211936723E-3</v>
      </c>
      <c r="U262" s="6">
        <f t="shared" si="17"/>
        <v>-1.352387253332543E-2</v>
      </c>
      <c r="V262" s="6">
        <f t="shared" si="17"/>
        <v>3.4462986435876489E-3</v>
      </c>
      <c r="W262" s="6">
        <f t="shared" si="17"/>
        <v>0</v>
      </c>
      <c r="X262" s="6">
        <f t="shared" si="17"/>
        <v>-7.9394901785305415E-3</v>
      </c>
      <c r="Y262" s="6">
        <f t="shared" si="17"/>
        <v>2.6021502408905103E-2</v>
      </c>
    </row>
    <row r="263" spans="2:25">
      <c r="B263">
        <f t="shared" si="11"/>
        <v>2009</v>
      </c>
      <c r="C263" s="2">
        <v>40178</v>
      </c>
      <c r="D263" s="6">
        <f t="shared" si="16"/>
        <v>0</v>
      </c>
      <c r="E263" s="6">
        <f t="shared" si="17"/>
        <v>-8.9686699827603751E-3</v>
      </c>
      <c r="F263" s="6">
        <f t="shared" si="17"/>
        <v>-3.2403424054659416E-2</v>
      </c>
      <c r="G263" s="6">
        <f t="shared" si="17"/>
        <v>0</v>
      </c>
      <c r="H263" s="6">
        <f t="shared" si="17"/>
        <v>3.23102058144654E-3</v>
      </c>
      <c r="I263" s="6">
        <f t="shared" si="17"/>
        <v>0</v>
      </c>
      <c r="J263" s="6">
        <f t="shared" si="17"/>
        <v>-1.5016870285153885E-2</v>
      </c>
      <c r="K263" s="6">
        <f t="shared" si="17"/>
        <v>0</v>
      </c>
      <c r="L263" s="6">
        <f t="shared" si="17"/>
        <v>0</v>
      </c>
      <c r="M263" s="6">
        <f t="shared" si="17"/>
        <v>0</v>
      </c>
      <c r="N263" s="6">
        <f t="shared" si="17"/>
        <v>2.2093166316705676E-2</v>
      </c>
      <c r="O263" s="6">
        <f t="shared" si="17"/>
        <v>-7.3801072976225337E-3</v>
      </c>
      <c r="P263" s="6">
        <f t="shared" si="17"/>
        <v>-8.3703098249663082E-3</v>
      </c>
      <c r="Q263" s="6">
        <f t="shared" si="17"/>
        <v>-9.207226168460805E-3</v>
      </c>
      <c r="R263" s="6">
        <f t="shared" si="17"/>
        <v>-1.4388737452099556E-2</v>
      </c>
      <c r="S263" s="6">
        <f t="shared" si="17"/>
        <v>-1.0970130301259413E-2</v>
      </c>
      <c r="T263" s="6">
        <f t="shared" si="17"/>
        <v>-2.0182319749857378E-2</v>
      </c>
      <c r="U263" s="6">
        <f t="shared" si="17"/>
        <v>-3.4097399961142373E-3</v>
      </c>
      <c r="V263" s="6">
        <f t="shared" si="17"/>
        <v>7.642338927558957E-4</v>
      </c>
      <c r="W263" s="6">
        <f t="shared" si="17"/>
        <v>-1.9994953481982707E-2</v>
      </c>
      <c r="X263" s="6">
        <f t="shared" si="17"/>
        <v>6.2510136271090276E-3</v>
      </c>
      <c r="Y263" s="6">
        <f t="shared" si="17"/>
        <v>-2.1390864060031857E-2</v>
      </c>
    </row>
    <row r="264" spans="2:25">
      <c r="B264">
        <f t="shared" si="11"/>
        <v>2010</v>
      </c>
      <c r="C264" s="2">
        <v>40209</v>
      </c>
      <c r="D264" s="6">
        <f t="shared" si="16"/>
        <v>0</v>
      </c>
      <c r="E264" s="6">
        <f t="shared" si="17"/>
        <v>-1.8182319083190474E-2</v>
      </c>
      <c r="F264" s="6">
        <f t="shared" si="17"/>
        <v>0</v>
      </c>
      <c r="G264" s="6">
        <f t="shared" si="17"/>
        <v>-3.7544584634772446E-4</v>
      </c>
      <c r="H264" s="6">
        <f t="shared" si="17"/>
        <v>9.6308930609613659E-3</v>
      </c>
      <c r="I264" s="6">
        <f t="shared" si="17"/>
        <v>0</v>
      </c>
      <c r="J264" s="6">
        <f t="shared" si="17"/>
        <v>-1.1501498104793203E-2</v>
      </c>
      <c r="K264" s="6">
        <f t="shared" si="17"/>
        <v>-1.5515906914189443E-3</v>
      </c>
      <c r="L264" s="6">
        <f t="shared" si="17"/>
        <v>1.3921338518608235E-2</v>
      </c>
      <c r="M264" s="6">
        <f t="shared" si="17"/>
        <v>3.3389012655146303E-3</v>
      </c>
      <c r="N264" s="6">
        <f t="shared" si="17"/>
        <v>-1.2861738107440073E-3</v>
      </c>
      <c r="O264" s="6">
        <f t="shared" si="17"/>
        <v>7.38010729762246E-3</v>
      </c>
      <c r="P264" s="6">
        <f t="shared" si="17"/>
        <v>-1.4317082399492163E-2</v>
      </c>
      <c r="Q264" s="6">
        <f t="shared" si="17"/>
        <v>9.2072261684606749E-3</v>
      </c>
      <c r="R264" s="6">
        <f t="shared" si="17"/>
        <v>-5.1282163669193435E-3</v>
      </c>
      <c r="S264" s="6">
        <f t="shared" si="17"/>
        <v>2.1821221536913273E-2</v>
      </c>
      <c r="T264" s="6">
        <f t="shared" si="17"/>
        <v>-2.2681384681924929E-2</v>
      </c>
      <c r="U264" s="6">
        <f t="shared" si="17"/>
        <v>1.8797545967502421E-2</v>
      </c>
      <c r="V264" s="6">
        <f t="shared" si="17"/>
        <v>3.8189803786681752E-4</v>
      </c>
      <c r="W264" s="6">
        <f t="shared" ref="E264:Y276" si="18">LN(W122/W121)</f>
        <v>4.0311024929685219E-3</v>
      </c>
      <c r="X264" s="6">
        <f t="shared" si="18"/>
        <v>1.1551110268680189E-2</v>
      </c>
      <c r="Y264" s="6">
        <f t="shared" si="18"/>
        <v>-5.1258410826078736E-3</v>
      </c>
    </row>
    <row r="265" spans="2:25">
      <c r="B265">
        <f t="shared" si="11"/>
        <v>2010</v>
      </c>
      <c r="C265" s="2">
        <v>40237</v>
      </c>
      <c r="D265" s="6">
        <f t="shared" ref="D265:S280" si="19">LN(D123/D122)</f>
        <v>-6.8376071040064245E-4</v>
      </c>
      <c r="E265" s="6">
        <f t="shared" si="18"/>
        <v>1.8182319083190547E-2</v>
      </c>
      <c r="F265" s="6">
        <f t="shared" si="18"/>
        <v>-9.0226175996375307E-3</v>
      </c>
      <c r="G265" s="6">
        <f t="shared" si="18"/>
        <v>0</v>
      </c>
      <c r="H265" s="6">
        <f t="shared" si="18"/>
        <v>-6.4102783609191662E-3</v>
      </c>
      <c r="I265" s="6">
        <f t="shared" si="18"/>
        <v>0</v>
      </c>
      <c r="J265" s="6">
        <f t="shared" si="18"/>
        <v>-4.0125197534248237E-2</v>
      </c>
      <c r="K265" s="6">
        <f t="shared" si="18"/>
        <v>-7.7669906817213769E-4</v>
      </c>
      <c r="L265" s="6">
        <f t="shared" si="18"/>
        <v>-9.259325412796825E-3</v>
      </c>
      <c r="M265" s="6">
        <f t="shared" si="18"/>
        <v>0</v>
      </c>
      <c r="N265" s="6">
        <f t="shared" si="18"/>
        <v>-6.4558003428712204E-3</v>
      </c>
      <c r="O265" s="6">
        <f t="shared" si="18"/>
        <v>-1.4815085785140587E-2</v>
      </c>
      <c r="P265" s="6">
        <f t="shared" si="18"/>
        <v>-1.6945271422123334E-2</v>
      </c>
      <c r="Q265" s="6">
        <f t="shared" si="18"/>
        <v>-9.207226168460805E-3</v>
      </c>
      <c r="R265" s="6">
        <f t="shared" si="18"/>
        <v>-3.0744880961869191E-2</v>
      </c>
      <c r="S265" s="6">
        <f t="shared" si="18"/>
        <v>-2.7731672932472966E-2</v>
      </c>
      <c r="T265" s="6">
        <f t="shared" si="18"/>
        <v>-4.3149170228257885E-2</v>
      </c>
      <c r="U265" s="6">
        <f t="shared" si="18"/>
        <v>-7.4766703430201396E-3</v>
      </c>
      <c r="V265" s="6">
        <f t="shared" si="18"/>
        <v>-9.5914796313227458E-3</v>
      </c>
      <c r="W265" s="6">
        <f t="shared" si="18"/>
        <v>-3.0933309662606379E-2</v>
      </c>
      <c r="X265" s="6">
        <f t="shared" si="18"/>
        <v>-1.1762370436361391E-2</v>
      </c>
      <c r="Y265" s="6">
        <f t="shared" si="18"/>
        <v>-3.3173773681998323E-2</v>
      </c>
    </row>
    <row r="266" spans="2:25">
      <c r="B266">
        <f t="shared" si="11"/>
        <v>2010</v>
      </c>
      <c r="C266" s="2">
        <v>40268</v>
      </c>
      <c r="D266" s="6">
        <f t="shared" si="19"/>
        <v>6.8376071040062781E-4</v>
      </c>
      <c r="E266" s="6">
        <f t="shared" si="18"/>
        <v>-9.0498355199180383E-3</v>
      </c>
      <c r="F266" s="6">
        <f t="shared" si="18"/>
        <v>2.0927520105955819E-2</v>
      </c>
      <c r="G266" s="6">
        <f t="shared" si="18"/>
        <v>-3.7558685887529783E-4</v>
      </c>
      <c r="H266" s="6">
        <f t="shared" si="18"/>
        <v>9.6000737290191374E-3</v>
      </c>
      <c r="I266" s="6">
        <f t="shared" si="18"/>
        <v>0</v>
      </c>
      <c r="J266" s="6">
        <f t="shared" si="18"/>
        <v>3.0288759465383727E-2</v>
      </c>
      <c r="K266" s="6">
        <f t="shared" si="18"/>
        <v>7.7669906817219797E-4</v>
      </c>
      <c r="L266" s="6">
        <f t="shared" si="18"/>
        <v>2.2989518224698781E-2</v>
      </c>
      <c r="M266" s="6">
        <f t="shared" si="18"/>
        <v>1.6529301951210506E-2</v>
      </c>
      <c r="N266" s="6">
        <f t="shared" si="18"/>
        <v>2.8098911222359434E-2</v>
      </c>
      <c r="O266" s="6">
        <f t="shared" si="18"/>
        <v>0</v>
      </c>
      <c r="P266" s="6">
        <f t="shared" si="18"/>
        <v>-7.6815126139918033E-3</v>
      </c>
      <c r="Q266" s="6">
        <f t="shared" si="18"/>
        <v>2.5703139695434935E-2</v>
      </c>
      <c r="R266" s="6">
        <f t="shared" si="18"/>
        <v>2.5590230373204598E-2</v>
      </c>
      <c r="S266" s="6">
        <f t="shared" si="18"/>
        <v>-1.1311646139392359E-2</v>
      </c>
      <c r="T266" s="6">
        <f t="shared" si="18"/>
        <v>-7.1019145808488768E-3</v>
      </c>
      <c r="U266" s="6">
        <f t="shared" si="18"/>
        <v>1.4998128045793098E-3</v>
      </c>
      <c r="V266" s="6">
        <f t="shared" si="18"/>
        <v>-3.8624999738966787E-3</v>
      </c>
      <c r="W266" s="6">
        <f t="shared" si="18"/>
        <v>5.925926099341213E-4</v>
      </c>
      <c r="X266" s="6">
        <f t="shared" si="18"/>
        <v>3.0278544641756694E-2</v>
      </c>
      <c r="Y266" s="6">
        <f t="shared" si="18"/>
        <v>-3.7098031640680644E-2</v>
      </c>
    </row>
    <row r="267" spans="2:25">
      <c r="B267">
        <f t="shared" si="11"/>
        <v>2010</v>
      </c>
      <c r="C267" s="2">
        <v>40298</v>
      </c>
      <c r="D267" s="6">
        <f t="shared" si="19"/>
        <v>6.8329350113248357E-4</v>
      </c>
      <c r="E267" s="6">
        <f t="shared" si="18"/>
        <v>-2.7651531330510008E-2</v>
      </c>
      <c r="F267" s="6">
        <f t="shared" si="18"/>
        <v>1.1764841579586431E-2</v>
      </c>
      <c r="G267" s="6">
        <f t="shared" si="18"/>
        <v>0</v>
      </c>
      <c r="H267" s="6">
        <f t="shared" si="18"/>
        <v>9.5087879690273561E-3</v>
      </c>
      <c r="I267" s="6">
        <f t="shared" si="18"/>
        <v>0</v>
      </c>
      <c r="J267" s="6">
        <f t="shared" si="18"/>
        <v>1.7459912628511522E-2</v>
      </c>
      <c r="K267" s="6">
        <f t="shared" si="18"/>
        <v>0</v>
      </c>
      <c r="L267" s="6">
        <f t="shared" si="18"/>
        <v>1.8018505502678431E-2</v>
      </c>
      <c r="M267" s="6">
        <f t="shared" si="18"/>
        <v>9.7880063661629439E-3</v>
      </c>
      <c r="N267" s="6">
        <f t="shared" si="18"/>
        <v>2.7330893716971484E-2</v>
      </c>
      <c r="O267" s="6">
        <f t="shared" si="18"/>
        <v>0</v>
      </c>
      <c r="P267" s="6">
        <f t="shared" si="18"/>
        <v>-5.0248124793367136E-3</v>
      </c>
      <c r="Q267" s="6">
        <f t="shared" si="18"/>
        <v>3.6069483818029491E-2</v>
      </c>
      <c r="R267" s="6">
        <f t="shared" si="18"/>
        <v>-4.3159324655687014E-3</v>
      </c>
      <c r="S267" s="6">
        <f t="shared" si="18"/>
        <v>2.8042762175668492E-2</v>
      </c>
      <c r="T267" s="6">
        <f t="shared" si="18"/>
        <v>-1.0471299867295478E-2</v>
      </c>
      <c r="U267" s="6">
        <f t="shared" si="18"/>
        <v>9.6943339385733365E-3</v>
      </c>
      <c r="V267" s="6">
        <f t="shared" si="18"/>
        <v>-4.2660526207484598E-3</v>
      </c>
      <c r="W267" s="6">
        <f t="shared" si="18"/>
        <v>5.9224165189766939E-4</v>
      </c>
      <c r="X267" s="6">
        <f t="shared" si="18"/>
        <v>1.8883809872123555E-2</v>
      </c>
      <c r="Y267" s="6">
        <f t="shared" si="18"/>
        <v>1.7579542160932028E-2</v>
      </c>
    </row>
    <row r="268" spans="2:25">
      <c r="B268">
        <f t="shared" si="11"/>
        <v>2010</v>
      </c>
      <c r="C268" s="2">
        <v>40329</v>
      </c>
      <c r="D268" s="6">
        <f t="shared" si="19"/>
        <v>-6.8329350113247663E-4</v>
      </c>
      <c r="E268" s="6">
        <f t="shared" si="18"/>
        <v>1.8519047767237531E-2</v>
      </c>
      <c r="F268" s="6">
        <f t="shared" si="18"/>
        <v>-4.1797128678461359E-2</v>
      </c>
      <c r="G268" s="6">
        <f t="shared" si="18"/>
        <v>-7.5159717931211996E-4</v>
      </c>
      <c r="H268" s="6">
        <f t="shared" si="18"/>
        <v>-9.5087879690273006E-3</v>
      </c>
      <c r="I268" s="6">
        <f t="shared" si="18"/>
        <v>0</v>
      </c>
      <c r="J268" s="6">
        <f t="shared" si="18"/>
        <v>-2.8847292796386873E-2</v>
      </c>
      <c r="K268" s="6">
        <f t="shared" si="18"/>
        <v>-3.1104224143925024E-3</v>
      </c>
      <c r="L268" s="6">
        <f t="shared" si="18"/>
        <v>-2.715098906595086E-2</v>
      </c>
      <c r="M268" s="6">
        <f t="shared" si="18"/>
        <v>-6.5146810211937538E-3</v>
      </c>
      <c r="N268" s="6">
        <f t="shared" si="18"/>
        <v>-3.7457562534900443E-2</v>
      </c>
      <c r="O268" s="6">
        <f t="shared" si="18"/>
        <v>-1.5037877364540559E-2</v>
      </c>
      <c r="P268" s="6">
        <f t="shared" si="18"/>
        <v>-2.9226901759566506E-2</v>
      </c>
      <c r="Q268" s="6">
        <f t="shared" si="18"/>
        <v>-1.3292463507097237E-2</v>
      </c>
      <c r="R268" s="6">
        <f t="shared" si="18"/>
        <v>-0.10799116745882417</v>
      </c>
      <c r="S268" s="6">
        <f t="shared" si="18"/>
        <v>-3.4056194836895905E-2</v>
      </c>
      <c r="T268" s="6">
        <f t="shared" si="18"/>
        <v>-6.2288054415132917E-2</v>
      </c>
      <c r="U268" s="6">
        <f t="shared" si="18"/>
        <v>-2.0240571045965352E-2</v>
      </c>
      <c r="V268" s="6">
        <f t="shared" si="18"/>
        <v>-6.6289967843186706E-3</v>
      </c>
      <c r="W268" s="6">
        <f t="shared" si="18"/>
        <v>-5.6009768592787584E-2</v>
      </c>
      <c r="X268" s="6">
        <f t="shared" si="18"/>
        <v>-3.3336420267591718E-2</v>
      </c>
      <c r="Y268" s="6">
        <f t="shared" si="18"/>
        <v>-4.1374185412800059E-2</v>
      </c>
    </row>
    <row r="269" spans="2:25">
      <c r="B269">
        <f t="shared" si="11"/>
        <v>2010</v>
      </c>
      <c r="C269" s="2">
        <v>40359</v>
      </c>
      <c r="D269" s="6">
        <f t="shared" si="19"/>
        <v>6.8329350113248357E-4</v>
      </c>
      <c r="E269" s="6">
        <f t="shared" si="18"/>
        <v>9.1324835632724723E-3</v>
      </c>
      <c r="F269" s="6">
        <f t="shared" si="18"/>
        <v>-2.7822505599299299E-2</v>
      </c>
      <c r="G269" s="6">
        <f t="shared" si="18"/>
        <v>7.5159717931212202E-4</v>
      </c>
      <c r="H269" s="6">
        <f t="shared" si="18"/>
        <v>-1.2820688429061321E-2</v>
      </c>
      <c r="I269" s="6">
        <f t="shared" si="18"/>
        <v>-0.11778303565638339</v>
      </c>
      <c r="J269" s="6">
        <f t="shared" si="18"/>
        <v>1.6347292715021759E-3</v>
      </c>
      <c r="K269" s="6">
        <f t="shared" si="18"/>
        <v>0</v>
      </c>
      <c r="L269" s="6">
        <f t="shared" si="18"/>
        <v>-1.8519047767237527E-2</v>
      </c>
      <c r="M269" s="6">
        <f t="shared" si="18"/>
        <v>0</v>
      </c>
      <c r="N269" s="6">
        <f t="shared" si="18"/>
        <v>0</v>
      </c>
      <c r="O269" s="6">
        <f t="shared" si="18"/>
        <v>-1.5267472130788421E-2</v>
      </c>
      <c r="P269" s="6">
        <f t="shared" si="18"/>
        <v>-1.0831154893011596E-2</v>
      </c>
      <c r="Q269" s="6">
        <f t="shared" si="18"/>
        <v>-2.6143805740709322E-3</v>
      </c>
      <c r="R269" s="6">
        <f t="shared" si="18"/>
        <v>-4.5006774488625882E-2</v>
      </c>
      <c r="S269" s="6">
        <f t="shared" si="18"/>
        <v>-2.0783621768948098E-2</v>
      </c>
      <c r="T269" s="6">
        <f t="shared" si="18"/>
        <v>-3.2966725261757555E-2</v>
      </c>
      <c r="U269" s="6">
        <f t="shared" si="18"/>
        <v>-1.7571116697143195E-2</v>
      </c>
      <c r="V269" s="6">
        <f t="shared" si="18"/>
        <v>-5.8858321772613676E-3</v>
      </c>
      <c r="W269" s="6">
        <f t="shared" si="18"/>
        <v>-3.3750417630290991E-2</v>
      </c>
      <c r="X269" s="6">
        <f t="shared" si="18"/>
        <v>1.5585228361204256E-3</v>
      </c>
      <c r="Y269" s="6">
        <f t="shared" si="18"/>
        <v>1.6991202646959281E-3</v>
      </c>
    </row>
    <row r="270" spans="2:25">
      <c r="B270">
        <f t="shared" si="11"/>
        <v>2010</v>
      </c>
      <c r="C270" s="2">
        <v>40390</v>
      </c>
      <c r="D270" s="6">
        <f t="shared" si="19"/>
        <v>6.8073782280251077E-3</v>
      </c>
      <c r="E270" s="6">
        <f t="shared" si="18"/>
        <v>3.5718082602079246E-2</v>
      </c>
      <c r="F270" s="6">
        <f t="shared" si="18"/>
        <v>1.863407954489301E-2</v>
      </c>
      <c r="G270" s="6">
        <f t="shared" si="18"/>
        <v>0</v>
      </c>
      <c r="H270" s="6">
        <f t="shared" si="18"/>
        <v>3.2206147000421572E-3</v>
      </c>
      <c r="I270" s="6">
        <f t="shared" si="18"/>
        <v>0</v>
      </c>
      <c r="J270" s="6">
        <f t="shared" si="18"/>
        <v>1.8520712795239154E-2</v>
      </c>
      <c r="K270" s="6">
        <f t="shared" si="18"/>
        <v>1.556420547658158E-3</v>
      </c>
      <c r="L270" s="6">
        <f t="shared" si="18"/>
        <v>-4.6838493124263143E-3</v>
      </c>
      <c r="M270" s="6">
        <f t="shared" si="18"/>
        <v>3.2626456348163694E-3</v>
      </c>
      <c r="N270" s="6">
        <f t="shared" si="18"/>
        <v>-8.9457465584583899E-3</v>
      </c>
      <c r="O270" s="6">
        <f t="shared" si="18"/>
        <v>7.6628727455693175E-3</v>
      </c>
      <c r="P270" s="6">
        <f t="shared" si="18"/>
        <v>2.3517990844246738E-2</v>
      </c>
      <c r="Q270" s="6">
        <f t="shared" si="18"/>
        <v>1.6872561201127061E-2</v>
      </c>
      <c r="R270" s="6">
        <f t="shared" si="18"/>
        <v>4.46854893452997E-2</v>
      </c>
      <c r="S270" s="6">
        <f t="shared" si="18"/>
        <v>2.2483382666486869E-2</v>
      </c>
      <c r="T270" s="6">
        <f t="shared" si="18"/>
        <v>4.2356465611596575E-2</v>
      </c>
      <c r="U270" s="6">
        <f t="shared" si="18"/>
        <v>-1.928640906405597E-3</v>
      </c>
      <c r="V270" s="6">
        <f t="shared" si="18"/>
        <v>-2.3640672948805068E-3</v>
      </c>
      <c r="W270" s="6">
        <f t="shared" si="18"/>
        <v>2.8098911222359434E-2</v>
      </c>
      <c r="X270" s="6">
        <f t="shared" si="18"/>
        <v>-6.6666913581892341E-3</v>
      </c>
      <c r="Y270" s="6">
        <f t="shared" si="18"/>
        <v>3.5816959986459833E-2</v>
      </c>
    </row>
    <row r="271" spans="2:25">
      <c r="B271">
        <f t="shared" si="11"/>
        <v>2010</v>
      </c>
      <c r="C271" s="2">
        <v>40421</v>
      </c>
      <c r="D271" s="6">
        <f t="shared" si="19"/>
        <v>-2.0373521478443302E-3</v>
      </c>
      <c r="E271" s="6">
        <f t="shared" si="18"/>
        <v>2.5975486403260736E-2</v>
      </c>
      <c r="F271" s="6">
        <f t="shared" si="18"/>
        <v>1.2232568435634231E-2</v>
      </c>
      <c r="G271" s="6">
        <f t="shared" si="18"/>
        <v>-3.7572797736772827E-4</v>
      </c>
      <c r="H271" s="6">
        <f t="shared" si="18"/>
        <v>6.4102783609192391E-3</v>
      </c>
      <c r="I271" s="6">
        <f t="shared" si="18"/>
        <v>0</v>
      </c>
      <c r="J271" s="6">
        <f t="shared" si="18"/>
        <v>8.3385562550292638E-3</v>
      </c>
      <c r="K271" s="6">
        <f t="shared" si="18"/>
        <v>7.7730279856201285E-4</v>
      </c>
      <c r="L271" s="6">
        <f t="shared" si="18"/>
        <v>4.6838493124264375E-3</v>
      </c>
      <c r="M271" s="6">
        <f t="shared" si="18"/>
        <v>1.6155440222285208E-2</v>
      </c>
      <c r="N271" s="6">
        <f t="shared" si="18"/>
        <v>6.3979744796596365E-3</v>
      </c>
      <c r="O271" s="6">
        <f t="shared" si="18"/>
        <v>0</v>
      </c>
      <c r="P271" s="6">
        <f t="shared" si="18"/>
        <v>1.0840568514429338E-2</v>
      </c>
      <c r="Q271" s="6">
        <f t="shared" si="18"/>
        <v>1.6592595093419631E-2</v>
      </c>
      <c r="R271" s="6">
        <f t="shared" si="18"/>
        <v>3.6906885459993231E-2</v>
      </c>
      <c r="S271" s="6">
        <f t="shared" si="18"/>
        <v>2.1535769298640439E-2</v>
      </c>
      <c r="T271" s="6">
        <f t="shared" si="18"/>
        <v>1.2191733013918677E-2</v>
      </c>
      <c r="U271" s="6">
        <f t="shared" si="18"/>
        <v>1.7225306281879342E-2</v>
      </c>
      <c r="V271" s="6">
        <f t="shared" si="18"/>
        <v>-3.9455514419908989E-4</v>
      </c>
      <c r="W271" s="6">
        <f t="shared" si="18"/>
        <v>2.426246541195692E-2</v>
      </c>
      <c r="X271" s="6">
        <f t="shared" si="18"/>
        <v>5.6279460689860781E-3</v>
      </c>
      <c r="Y271" s="6">
        <f t="shared" si="18"/>
        <v>2.5933486855169535E-2</v>
      </c>
    </row>
    <row r="272" spans="2:25">
      <c r="B272">
        <f t="shared" si="11"/>
        <v>2010</v>
      </c>
      <c r="C272" s="2">
        <v>40451</v>
      </c>
      <c r="D272" s="6">
        <f t="shared" si="19"/>
        <v>6.0996461567231781E-3</v>
      </c>
      <c r="E272" s="6">
        <f t="shared" si="18"/>
        <v>8.5106896679086105E-3</v>
      </c>
      <c r="F272" s="6">
        <f t="shared" si="18"/>
        <v>-1.5314234973042481E-2</v>
      </c>
      <c r="G272" s="6">
        <f t="shared" si="18"/>
        <v>3.7572797736779099E-4</v>
      </c>
      <c r="H272" s="6">
        <f t="shared" si="18"/>
        <v>6.3694482854797074E-3</v>
      </c>
      <c r="I272" s="6">
        <f t="shared" si="18"/>
        <v>0.11778303565638346</v>
      </c>
      <c r="J272" s="6">
        <f t="shared" si="18"/>
        <v>2.1844468430548485E-2</v>
      </c>
      <c r="K272" s="6">
        <f t="shared" si="18"/>
        <v>7.7669906817219797E-4</v>
      </c>
      <c r="L272" s="6">
        <f t="shared" si="18"/>
        <v>9.3023926623136306E-3</v>
      </c>
      <c r="M272" s="6">
        <f t="shared" si="18"/>
        <v>3.1548357734926057E-2</v>
      </c>
      <c r="N272" s="6">
        <f t="shared" si="18"/>
        <v>-6.3979744796595775E-3</v>
      </c>
      <c r="O272" s="6">
        <f t="shared" si="18"/>
        <v>0</v>
      </c>
      <c r="P272" s="6">
        <f t="shared" si="18"/>
        <v>7.8929050502579076E-3</v>
      </c>
      <c r="Q272" s="6">
        <f t="shared" si="18"/>
        <v>1.5387334528899154E-2</v>
      </c>
      <c r="R272" s="6">
        <f t="shared" si="18"/>
        <v>1.8715073001142359E-2</v>
      </c>
      <c r="S272" s="6">
        <f t="shared" si="18"/>
        <v>9.4744674439197814E-3</v>
      </c>
      <c r="T272" s="6">
        <f t="shared" si="18"/>
        <v>9.7617772019536128E-3</v>
      </c>
      <c r="U272" s="6">
        <f t="shared" si="18"/>
        <v>1.3195290418832424E-2</v>
      </c>
      <c r="V272" s="6">
        <f t="shared" si="18"/>
        <v>-3.5580191716242399E-3</v>
      </c>
      <c r="W272" s="6">
        <f t="shared" si="18"/>
        <v>1.1002555980434408E-2</v>
      </c>
      <c r="X272" s="6">
        <f t="shared" si="18"/>
        <v>4.0450192581104197E-3</v>
      </c>
      <c r="Y272" s="6">
        <f t="shared" si="18"/>
        <v>-7.1758380700714256E-3</v>
      </c>
    </row>
    <row r="273" spans="2:25">
      <c r="B273">
        <f t="shared" si="11"/>
        <v>2010</v>
      </c>
      <c r="C273" s="2">
        <v>40482</v>
      </c>
      <c r="D273" s="6">
        <f t="shared" si="19"/>
        <v>1.2088797319004028E-2</v>
      </c>
      <c r="E273" s="6">
        <f t="shared" si="18"/>
        <v>3.3336420267591926E-2</v>
      </c>
      <c r="F273" s="6">
        <f t="shared" si="18"/>
        <v>1.5314234973042575E-2</v>
      </c>
      <c r="G273" s="6">
        <f t="shared" si="18"/>
        <v>0</v>
      </c>
      <c r="H273" s="6">
        <f t="shared" si="18"/>
        <v>2.8170876966696224E-2</v>
      </c>
      <c r="I273" s="6">
        <f t="shared" si="18"/>
        <v>0</v>
      </c>
      <c r="J273" s="6">
        <f t="shared" si="18"/>
        <v>2.2899155062948019E-2</v>
      </c>
      <c r="K273" s="6">
        <f t="shared" si="18"/>
        <v>7.7609627488845108E-4</v>
      </c>
      <c r="L273" s="6">
        <f t="shared" si="18"/>
        <v>3.6367644170874791E-2</v>
      </c>
      <c r="M273" s="6">
        <f t="shared" si="18"/>
        <v>2.7566829832654592E-2</v>
      </c>
      <c r="N273" s="6">
        <f t="shared" si="18"/>
        <v>3.0343668076013481E-2</v>
      </c>
      <c r="O273" s="6">
        <f t="shared" si="18"/>
        <v>1.5151805020602028E-2</v>
      </c>
      <c r="P273" s="6">
        <f t="shared" si="18"/>
        <v>2.242989406656018E-2</v>
      </c>
      <c r="Q273" s="6">
        <f t="shared" si="18"/>
        <v>3.1113901889512499E-3</v>
      </c>
      <c r="R273" s="6">
        <f t="shared" si="18"/>
        <v>6.444353182379739E-2</v>
      </c>
      <c r="S273" s="6">
        <f t="shared" si="18"/>
        <v>4.7927360574847297E-2</v>
      </c>
      <c r="T273" s="6">
        <f t="shared" si="18"/>
        <v>6.2572303684028649E-2</v>
      </c>
      <c r="U273" s="6">
        <f t="shared" si="18"/>
        <v>3.4962162562139937E-2</v>
      </c>
      <c r="V273" s="6">
        <f t="shared" si="18"/>
        <v>-3.9611804835642432E-4</v>
      </c>
      <c r="W273" s="6">
        <f t="shared" si="18"/>
        <v>4.1089435958252873E-2</v>
      </c>
      <c r="X273" s="6">
        <f t="shared" si="18"/>
        <v>1.6018414175011857E-2</v>
      </c>
      <c r="Y273" s="6">
        <f t="shared" si="18"/>
        <v>1.9484857132124001E-2</v>
      </c>
    </row>
    <row r="274" spans="2:25">
      <c r="B274">
        <f t="shared" si="11"/>
        <v>2010</v>
      </c>
      <c r="C274" s="2">
        <v>40512</v>
      </c>
      <c r="D274" s="6">
        <f t="shared" si="19"/>
        <v>2.000667556297412E-3</v>
      </c>
      <c r="E274" s="6">
        <f t="shared" si="18"/>
        <v>-8.230499136515591E-3</v>
      </c>
      <c r="F274" s="6">
        <f t="shared" si="18"/>
        <v>-1.8405427542715184E-2</v>
      </c>
      <c r="G274" s="6">
        <f t="shared" si="18"/>
        <v>7.5103270522297269E-4</v>
      </c>
      <c r="H274" s="6">
        <f t="shared" si="18"/>
        <v>1.5314234973042575E-2</v>
      </c>
      <c r="I274" s="6">
        <f t="shared" si="18"/>
        <v>0</v>
      </c>
      <c r="J274" s="6">
        <f t="shared" si="18"/>
        <v>-1.4464644263058187E-2</v>
      </c>
      <c r="K274" s="6">
        <f t="shared" si="18"/>
        <v>7.7549441653057289E-4</v>
      </c>
      <c r="L274" s="6">
        <f t="shared" si="18"/>
        <v>-1.8018505502678365E-2</v>
      </c>
      <c r="M274" s="6">
        <f t="shared" si="18"/>
        <v>3.0165935394257273E-3</v>
      </c>
      <c r="N274" s="6">
        <f t="shared" si="18"/>
        <v>9.913340168651287E-3</v>
      </c>
      <c r="O274" s="6">
        <f t="shared" si="18"/>
        <v>0</v>
      </c>
      <c r="P274" s="6">
        <f t="shared" si="18"/>
        <v>2.5629668613468291E-2</v>
      </c>
      <c r="Q274" s="6">
        <f t="shared" si="18"/>
        <v>-2.799815174746605E-3</v>
      </c>
      <c r="R274" s="6">
        <f t="shared" si="18"/>
        <v>-1.2907105900889398E-2</v>
      </c>
      <c r="S274" s="6">
        <f t="shared" si="18"/>
        <v>-1.0181488970629713E-2</v>
      </c>
      <c r="T274" s="6">
        <f t="shared" si="18"/>
        <v>-1.4054285386462756E-2</v>
      </c>
      <c r="U274" s="6">
        <f t="shared" si="18"/>
        <v>-7.9884230188320814E-3</v>
      </c>
      <c r="V274" s="6">
        <f t="shared" si="18"/>
        <v>-1.5860431556348514E-3</v>
      </c>
      <c r="W274" s="6">
        <f t="shared" si="18"/>
        <v>-2.0036026760420381E-2</v>
      </c>
      <c r="X274" s="6">
        <f t="shared" si="18"/>
        <v>5.9919947725488041E-3</v>
      </c>
      <c r="Y274" s="6">
        <f t="shared" si="18"/>
        <v>7.8515525363092187E-3</v>
      </c>
    </row>
    <row r="275" spans="2:25">
      <c r="B275">
        <f t="shared" si="11"/>
        <v>2010</v>
      </c>
      <c r="C275" s="2">
        <v>40543</v>
      </c>
      <c r="D275" s="6">
        <f t="shared" si="19"/>
        <v>0</v>
      </c>
      <c r="E275" s="6">
        <f t="shared" si="18"/>
        <v>-8.2988028146950658E-3</v>
      </c>
      <c r="F275" s="6">
        <f t="shared" si="18"/>
        <v>3.0911925696726584E-3</v>
      </c>
      <c r="G275" s="6">
        <f t="shared" si="18"/>
        <v>0</v>
      </c>
      <c r="H275" s="6">
        <f t="shared" si="18"/>
        <v>9.0772181511166797E-3</v>
      </c>
      <c r="I275" s="6">
        <f t="shared" si="18"/>
        <v>0</v>
      </c>
      <c r="J275" s="6">
        <f t="shared" si="18"/>
        <v>6.8329613308987687E-3</v>
      </c>
      <c r="K275" s="6">
        <f t="shared" si="18"/>
        <v>-3.1055925581532414E-3</v>
      </c>
      <c r="L275" s="6">
        <f t="shared" si="18"/>
        <v>-9.1324835632724741E-3</v>
      </c>
      <c r="M275" s="6">
        <f t="shared" si="18"/>
        <v>-6.0423144559625863E-3</v>
      </c>
      <c r="N275" s="6">
        <f t="shared" si="18"/>
        <v>-6.1843116087846569E-3</v>
      </c>
      <c r="O275" s="6">
        <f t="shared" si="18"/>
        <v>-7.5472056353828544E-3</v>
      </c>
      <c r="P275" s="6">
        <f t="shared" si="18"/>
        <v>-3.385496016252882E-2</v>
      </c>
      <c r="Q275" s="6">
        <f t="shared" si="18"/>
        <v>-7.1909017067252612E-3</v>
      </c>
      <c r="R275" s="6">
        <f t="shared" si="18"/>
        <v>-4.7290135041456988E-2</v>
      </c>
      <c r="S275" s="6">
        <f t="shared" si="18"/>
        <v>-5.4499716051038774E-2</v>
      </c>
      <c r="T275" s="6">
        <f t="shared" si="18"/>
        <v>-3.546077914091772E-2</v>
      </c>
      <c r="U275" s="6">
        <f t="shared" si="18"/>
        <v>9.7951082437809939E-3</v>
      </c>
      <c r="V275" s="6">
        <f t="shared" si="18"/>
        <v>-3.9761483796394064E-3</v>
      </c>
      <c r="W275" s="6">
        <f t="shared" si="18"/>
        <v>-7.1684894786126279E-3</v>
      </c>
      <c r="X275" s="6">
        <f t="shared" si="18"/>
        <v>3.1340065079601053E-3</v>
      </c>
      <c r="Y275" s="6">
        <f t="shared" si="18"/>
        <v>-2.38702016919469E-2</v>
      </c>
    </row>
    <row r="276" spans="2:25">
      <c r="B276">
        <f t="shared" si="11"/>
        <v>2011</v>
      </c>
      <c r="C276" s="2">
        <v>40574</v>
      </c>
      <c r="D276" s="6">
        <f t="shared" si="19"/>
        <v>8.6236023639321892E-3</v>
      </c>
      <c r="E276" s="6">
        <f t="shared" si="18"/>
        <v>8.2988028146950641E-3</v>
      </c>
      <c r="F276" s="6">
        <f t="shared" si="18"/>
        <v>2.1374859584733393E-2</v>
      </c>
      <c r="G276" s="6">
        <f t="shared" si="18"/>
        <v>0</v>
      </c>
      <c r="H276" s="6">
        <f t="shared" si="18"/>
        <v>2.9675768146116541E-2</v>
      </c>
      <c r="I276" s="6">
        <f t="shared" si="18"/>
        <v>0</v>
      </c>
      <c r="J276" s="6">
        <f t="shared" si="18"/>
        <v>1.3359461394824764E-2</v>
      </c>
      <c r="K276" s="6">
        <f t="shared" si="18"/>
        <v>-7.7790746824445926E-4</v>
      </c>
      <c r="L276" s="6">
        <f t="shared" si="18"/>
        <v>-4.5977092486294314E-3</v>
      </c>
      <c r="M276" s="6">
        <f t="shared" si="18"/>
        <v>-1.5267472130788421E-2</v>
      </c>
      <c r="N276" s="6">
        <f t="shared" si="18"/>
        <v>1.9656652549551592E-2</v>
      </c>
      <c r="O276" s="6">
        <f t="shared" si="18"/>
        <v>7.5472056353829038E-3</v>
      </c>
      <c r="P276" s="6">
        <f t="shared" si="18"/>
        <v>1.777326861161832E-3</v>
      </c>
      <c r="Q276" s="6">
        <f t="shared" si="18"/>
        <v>2.0190156250364775E-2</v>
      </c>
      <c r="R276" s="6">
        <f t="shared" si="18"/>
        <v>3.4506695415782183E-2</v>
      </c>
      <c r="S276" s="6">
        <f t="shared" si="18"/>
        <v>-2.8718972349011648E-2</v>
      </c>
      <c r="T276" s="6">
        <f t="shared" si="18"/>
        <v>1.0659287460667764E-2</v>
      </c>
      <c r="U276" s="6">
        <f t="shared" si="18"/>
        <v>7.1942756340272309E-3</v>
      </c>
      <c r="V276" s="6">
        <f t="shared" si="18"/>
        <v>-1.5948966698160025E-3</v>
      </c>
      <c r="W276" s="6">
        <f t="shared" si="18"/>
        <v>2.1939806798925179E-2</v>
      </c>
      <c r="X276" s="6">
        <f t="shared" si="18"/>
        <v>1.4927893297053142E-2</v>
      </c>
      <c r="Y276" s="6">
        <f t="shared" si="18"/>
        <v>9.5023195146684628E-3</v>
      </c>
    </row>
    <row r="277" spans="2:25">
      <c r="B277">
        <f t="shared" si="11"/>
        <v>2011</v>
      </c>
      <c r="C277" s="2">
        <v>40602</v>
      </c>
      <c r="D277" s="6">
        <f t="shared" si="19"/>
        <v>2.6385239581810205E-3</v>
      </c>
      <c r="E277" s="6">
        <f t="shared" si="19"/>
        <v>0</v>
      </c>
      <c r="F277" s="6">
        <f t="shared" si="19"/>
        <v>2.9764101906453861E-2</v>
      </c>
      <c r="G277" s="6">
        <f t="shared" si="19"/>
        <v>0</v>
      </c>
      <c r="H277" s="6">
        <f t="shared" si="19"/>
        <v>-2.9282597790884456E-3</v>
      </c>
      <c r="I277" s="6">
        <f t="shared" si="19"/>
        <v>0</v>
      </c>
      <c r="J277" s="6">
        <f t="shared" si="19"/>
        <v>4.1907696904929541E-3</v>
      </c>
      <c r="K277" s="6">
        <f t="shared" si="19"/>
        <v>-7.7851307941379779E-4</v>
      </c>
      <c r="L277" s="6">
        <f t="shared" si="19"/>
        <v>4.5977092486293282E-3</v>
      </c>
      <c r="M277" s="6">
        <f t="shared" si="19"/>
        <v>-3.0816665374082237E-3</v>
      </c>
      <c r="N277" s="6">
        <f t="shared" si="19"/>
        <v>7.2727593290798781E-3</v>
      </c>
      <c r="O277" s="6">
        <f t="shared" si="19"/>
        <v>1.4925650216675792E-2</v>
      </c>
      <c r="P277" s="6">
        <f t="shared" si="19"/>
        <v>8.5880800637990872E-3</v>
      </c>
      <c r="Q277" s="6">
        <f t="shared" si="19"/>
        <v>7.9632886360737863E-3</v>
      </c>
      <c r="R277" s="6">
        <f t="shared" si="19"/>
        <v>1.4802185805135365E-2</v>
      </c>
      <c r="S277" s="6">
        <f t="shared" si="19"/>
        <v>-1.5310850746583546E-2</v>
      </c>
      <c r="T277" s="6">
        <f t="shared" ref="E277:Y288" si="20">LN(T135/T134)</f>
        <v>2.0983652300590905E-2</v>
      </c>
      <c r="U277" s="6">
        <f t="shared" si="20"/>
        <v>-2.2839491969822903E-2</v>
      </c>
      <c r="V277" s="6">
        <f t="shared" si="20"/>
        <v>-8.4151969252844721E-3</v>
      </c>
      <c r="W277" s="6">
        <f t="shared" si="20"/>
        <v>2.0894550050571774E-2</v>
      </c>
      <c r="X277" s="6">
        <f t="shared" si="20"/>
        <v>6.2453734596765349E-3</v>
      </c>
      <c r="Y277" s="6">
        <f t="shared" si="20"/>
        <v>2.2654792119862998E-2</v>
      </c>
    </row>
    <row r="278" spans="2:25">
      <c r="B278">
        <f t="shared" si="11"/>
        <v>2011</v>
      </c>
      <c r="C278" s="2">
        <v>40633</v>
      </c>
      <c r="D278" s="6">
        <f t="shared" si="19"/>
        <v>1.9743343037178294E-3</v>
      </c>
      <c r="E278" s="6">
        <f t="shared" si="20"/>
        <v>8.2304991365156621E-3</v>
      </c>
      <c r="F278" s="6">
        <f t="shared" si="20"/>
        <v>2.8903746182348995E-2</v>
      </c>
      <c r="G278" s="6">
        <f t="shared" si="20"/>
        <v>0</v>
      </c>
      <c r="H278" s="6">
        <f t="shared" si="20"/>
        <v>-5.8823699030665245E-3</v>
      </c>
      <c r="I278" s="6">
        <f t="shared" si="20"/>
        <v>0</v>
      </c>
      <c r="J278" s="6">
        <f t="shared" si="20"/>
        <v>6.3365227857925914E-3</v>
      </c>
      <c r="K278" s="6">
        <f t="shared" si="20"/>
        <v>-7.7911963426991696E-4</v>
      </c>
      <c r="L278" s="6">
        <f t="shared" si="20"/>
        <v>4.5766670274116732E-3</v>
      </c>
      <c r="M278" s="6">
        <f t="shared" si="20"/>
        <v>1.2270092591814401E-2</v>
      </c>
      <c r="N278" s="6">
        <f t="shared" si="20"/>
        <v>4.8192864359489218E-3</v>
      </c>
      <c r="O278" s="6">
        <f t="shared" si="20"/>
        <v>2.1978906718775167E-2</v>
      </c>
      <c r="P278" s="6">
        <f t="shared" si="20"/>
        <v>8.1408177065416358E-3</v>
      </c>
      <c r="Q278" s="6">
        <f t="shared" si="20"/>
        <v>3.6540844556427372E-3</v>
      </c>
      <c r="R278" s="6">
        <f t="shared" si="20"/>
        <v>4.3122102181799059E-3</v>
      </c>
      <c r="S278" s="6">
        <f t="shared" si="20"/>
        <v>5.0769583903941444E-3</v>
      </c>
      <c r="T278" s="6">
        <f t="shared" si="20"/>
        <v>2.5358790751042245E-2</v>
      </c>
      <c r="U278" s="6">
        <f t="shared" si="20"/>
        <v>2.6060106669864871E-2</v>
      </c>
      <c r="V278" s="6">
        <f t="shared" si="20"/>
        <v>-3.6283047262424708E-3</v>
      </c>
      <c r="W278" s="6">
        <f t="shared" si="20"/>
        <v>2.5518821668255406E-2</v>
      </c>
      <c r="X278" s="6">
        <f t="shared" si="20"/>
        <v>1.120294735699567E-2</v>
      </c>
      <c r="Y278" s="6">
        <f t="shared" si="20"/>
        <v>2.7883650374056807E-3</v>
      </c>
    </row>
    <row r="279" spans="2:25">
      <c r="B279">
        <f t="shared" si="11"/>
        <v>2011</v>
      </c>
      <c r="C279" s="2">
        <v>40663</v>
      </c>
      <c r="D279" s="6">
        <f t="shared" si="19"/>
        <v>5.8997221271881017E-3</v>
      </c>
      <c r="E279" s="6">
        <f t="shared" si="20"/>
        <v>-1.6529301951210582E-2</v>
      </c>
      <c r="F279" s="6">
        <f t="shared" si="20"/>
        <v>1.4144507386164743E-2</v>
      </c>
      <c r="G279" s="6">
        <f t="shared" si="20"/>
        <v>3.7530493966502583E-4</v>
      </c>
      <c r="H279" s="6">
        <f t="shared" si="20"/>
        <v>1.4641549992948187E-2</v>
      </c>
      <c r="I279" s="6">
        <f t="shared" si="20"/>
        <v>0</v>
      </c>
      <c r="J279" s="6">
        <f t="shared" si="20"/>
        <v>4.5650742859067034E-2</v>
      </c>
      <c r="K279" s="6">
        <f t="shared" si="20"/>
        <v>2.3355401819281701E-3</v>
      </c>
      <c r="L279" s="6">
        <f t="shared" si="20"/>
        <v>1.3605652055778678E-2</v>
      </c>
      <c r="M279" s="6">
        <f t="shared" si="20"/>
        <v>9.1047669929190667E-3</v>
      </c>
      <c r="N279" s="6">
        <f t="shared" si="20"/>
        <v>2.4927106670470493E-2</v>
      </c>
      <c r="O279" s="6">
        <f t="shared" si="20"/>
        <v>7.2202479734870973E-3</v>
      </c>
      <c r="P279" s="6">
        <f t="shared" si="20"/>
        <v>1.4119630164886102E-2</v>
      </c>
      <c r="Q279" s="6">
        <f t="shared" si="20"/>
        <v>7.570058860545294E-3</v>
      </c>
      <c r="R279" s="6">
        <f t="shared" si="20"/>
        <v>4.1303806141235792E-2</v>
      </c>
      <c r="S279" s="6">
        <f t="shared" si="20"/>
        <v>3.8191539963441261E-2</v>
      </c>
      <c r="T279" s="6">
        <f t="shared" si="20"/>
        <v>3.0949231250013507E-2</v>
      </c>
      <c r="U279" s="6">
        <f t="shared" si="20"/>
        <v>3.8547168979748143E-2</v>
      </c>
      <c r="V279" s="6">
        <f t="shared" si="20"/>
        <v>-6.4830048780781541E-3</v>
      </c>
      <c r="W279" s="6">
        <f t="shared" si="20"/>
        <v>3.4125490765184952E-2</v>
      </c>
      <c r="X279" s="6">
        <f t="shared" si="20"/>
        <v>1.91643495892155E-2</v>
      </c>
      <c r="Y279" s="6">
        <f t="shared" si="20"/>
        <v>1.1443461902564532E-2</v>
      </c>
    </row>
    <row r="280" spans="2:25">
      <c r="B280">
        <f t="shared" ref="B280:B288" si="21">YEAR(C280)</f>
        <v>2011</v>
      </c>
      <c r="C280" s="2">
        <v>40694</v>
      </c>
      <c r="D280" s="6">
        <f t="shared" si="19"/>
        <v>5.2151356791081188E-3</v>
      </c>
      <c r="E280" s="6">
        <f t="shared" si="20"/>
        <v>2.4692612590371414E-2</v>
      </c>
      <c r="F280" s="6">
        <f t="shared" si="20"/>
        <v>5.6022555486697516E-3</v>
      </c>
      <c r="G280" s="6">
        <f t="shared" si="20"/>
        <v>3.7516413870903047E-4</v>
      </c>
      <c r="H280" s="6">
        <f t="shared" si="20"/>
        <v>1.1560822401076006E-2</v>
      </c>
      <c r="I280" s="6">
        <f t="shared" si="20"/>
        <v>0</v>
      </c>
      <c r="J280" s="6">
        <f t="shared" si="20"/>
        <v>-1.5846670141049117E-2</v>
      </c>
      <c r="K280" s="6">
        <f t="shared" si="20"/>
        <v>0</v>
      </c>
      <c r="L280" s="6">
        <f t="shared" si="20"/>
        <v>-4.5146803545265827E-3</v>
      </c>
      <c r="M280" s="6">
        <f t="shared" si="20"/>
        <v>-6.060624611690958E-3</v>
      </c>
      <c r="N280" s="6">
        <f t="shared" si="20"/>
        <v>5.8445519962832251E-3</v>
      </c>
      <c r="O280" s="6">
        <f t="shared" si="20"/>
        <v>-7.2202479734870201E-3</v>
      </c>
      <c r="P280" s="6">
        <f t="shared" si="20"/>
        <v>5.6414179541397456E-3</v>
      </c>
      <c r="Q280" s="6">
        <f t="shared" si="20"/>
        <v>0</v>
      </c>
      <c r="R280" s="6">
        <f t="shared" si="20"/>
        <v>1.1004127657871963E-3</v>
      </c>
      <c r="S280" s="6">
        <f t="shared" si="20"/>
        <v>-3.2667971907435089E-2</v>
      </c>
      <c r="T280" s="6">
        <f t="shared" si="20"/>
        <v>-6.7375222477426139E-3</v>
      </c>
      <c r="U280" s="6">
        <f t="shared" si="20"/>
        <v>-9.3248819357341535E-3</v>
      </c>
      <c r="V280" s="6">
        <f t="shared" si="20"/>
        <v>-6.5253086349225152E-3</v>
      </c>
      <c r="W280" s="6">
        <f t="shared" si="20"/>
        <v>-1.1428695823622744E-2</v>
      </c>
      <c r="X280" s="6">
        <f t="shared" si="20"/>
        <v>-8.6655654909959662E-3</v>
      </c>
      <c r="Y280" s="6">
        <f t="shared" si="20"/>
        <v>5.5040823332493246E-4</v>
      </c>
    </row>
    <row r="281" spans="2:25">
      <c r="B281">
        <f t="shared" si="21"/>
        <v>2011</v>
      </c>
      <c r="C281" s="2">
        <v>40724</v>
      </c>
      <c r="D281" s="6">
        <f t="shared" ref="D281:S288" si="22">LN(D139/D138)</f>
        <v>2.5974040576856928E-3</v>
      </c>
      <c r="E281" s="6">
        <f t="shared" si="22"/>
        <v>8.0972102326193028E-3</v>
      </c>
      <c r="F281" s="6">
        <f t="shared" si="22"/>
        <v>-2.7972046210611424E-3</v>
      </c>
      <c r="G281" s="6">
        <f t="shared" si="22"/>
        <v>0</v>
      </c>
      <c r="H281" s="6">
        <f t="shared" si="22"/>
        <v>-2.8776998276150581E-3</v>
      </c>
      <c r="I281" s="6">
        <f t="shared" si="22"/>
        <v>0</v>
      </c>
      <c r="J281" s="6">
        <f t="shared" si="22"/>
        <v>1.4098279009819333E-2</v>
      </c>
      <c r="K281" s="6">
        <f t="shared" si="22"/>
        <v>-1.5564205476583065E-3</v>
      </c>
      <c r="L281" s="6">
        <f t="shared" si="22"/>
        <v>-4.5351551653913741E-3</v>
      </c>
      <c r="M281" s="6">
        <f t="shared" si="22"/>
        <v>-9.1603693986642785E-3</v>
      </c>
      <c r="N281" s="6">
        <f t="shared" si="22"/>
        <v>-1.4084739881739085E-2</v>
      </c>
      <c r="O281" s="6">
        <f t="shared" si="22"/>
        <v>0</v>
      </c>
      <c r="P281" s="6">
        <f t="shared" si="22"/>
        <v>-2.2037227331770746E-3</v>
      </c>
      <c r="Q281" s="6">
        <f t="shared" si="22"/>
        <v>-6.9623408230025385E-3</v>
      </c>
      <c r="R281" s="6">
        <f t="shared" si="22"/>
        <v>-3.3048776982139436E-3</v>
      </c>
      <c r="S281" s="6">
        <f t="shared" si="22"/>
        <v>-1.6503072099014256E-2</v>
      </c>
      <c r="T281" s="6">
        <f t="shared" si="20"/>
        <v>2.5967295817111349E-3</v>
      </c>
      <c r="U281" s="6">
        <f t="shared" si="20"/>
        <v>1.4468044310201739E-2</v>
      </c>
      <c r="V281" s="6">
        <f t="shared" si="20"/>
        <v>-2.4580102502692264E-3</v>
      </c>
      <c r="W281" s="6">
        <f t="shared" si="20"/>
        <v>4.3692041106639995E-3</v>
      </c>
      <c r="X281" s="6">
        <f t="shared" si="20"/>
        <v>-1.2259347933252618E-2</v>
      </c>
      <c r="Y281" s="6">
        <f t="shared" si="20"/>
        <v>-7.7950371686509069E-3</v>
      </c>
    </row>
    <row r="282" spans="2:25">
      <c r="B282">
        <f t="shared" si="21"/>
        <v>2011</v>
      </c>
      <c r="C282" s="2">
        <v>40755</v>
      </c>
      <c r="D282" s="6">
        <f t="shared" si="22"/>
        <v>3.8835000263976122E-3</v>
      </c>
      <c r="E282" s="6">
        <f t="shared" si="20"/>
        <v>1.600034134644112E-2</v>
      </c>
      <c r="F282" s="6">
        <f t="shared" si="20"/>
        <v>2.7972046210612191E-3</v>
      </c>
      <c r="G282" s="6">
        <f t="shared" si="20"/>
        <v>0</v>
      </c>
      <c r="H282" s="6">
        <f t="shared" si="20"/>
        <v>0</v>
      </c>
      <c r="I282" s="6">
        <f t="shared" si="20"/>
        <v>0</v>
      </c>
      <c r="J282" s="6">
        <f t="shared" si="20"/>
        <v>1.6722270088597519E-2</v>
      </c>
      <c r="K282" s="6">
        <f t="shared" si="20"/>
        <v>0</v>
      </c>
      <c r="L282" s="6">
        <f t="shared" si="20"/>
        <v>1.3544225107757253E-2</v>
      </c>
      <c r="M282" s="6">
        <f t="shared" si="20"/>
        <v>1.2195273093818425E-2</v>
      </c>
      <c r="N282" s="6">
        <f t="shared" si="20"/>
        <v>1.175101653551873E-2</v>
      </c>
      <c r="O282" s="6">
        <f t="shared" si="20"/>
        <v>-7.2727593290796968E-3</v>
      </c>
      <c r="P282" s="6">
        <f t="shared" si="20"/>
        <v>3.6762453695078152E-4</v>
      </c>
      <c r="Q282" s="6">
        <f t="shared" si="20"/>
        <v>1.2677501513778753E-2</v>
      </c>
      <c r="R282" s="6">
        <f t="shared" si="20"/>
        <v>-1.0816913123696953E-2</v>
      </c>
      <c r="S282" s="6">
        <f t="shared" si="20"/>
        <v>-3.3019182457234238E-2</v>
      </c>
      <c r="T282" s="6">
        <f t="shared" si="20"/>
        <v>-4.6789791627911076E-3</v>
      </c>
      <c r="U282" s="6">
        <f t="shared" si="20"/>
        <v>3.4193879628781137E-4</v>
      </c>
      <c r="V282" s="6">
        <f t="shared" si="20"/>
        <v>-4.5221043146153892E-3</v>
      </c>
      <c r="W282" s="6">
        <f t="shared" si="20"/>
        <v>1.0893247264550212E-3</v>
      </c>
      <c r="X282" s="6">
        <f t="shared" si="20"/>
        <v>2.3223104611011479E-2</v>
      </c>
      <c r="Y282" s="6">
        <f t="shared" si="20"/>
        <v>-5.375194431564213E-3</v>
      </c>
    </row>
    <row r="283" spans="2:25">
      <c r="B283">
        <f t="shared" si="21"/>
        <v>2011</v>
      </c>
      <c r="C283" s="2">
        <v>40786</v>
      </c>
      <c r="D283" s="6">
        <f t="shared" si="22"/>
        <v>8.3628663657595061E-3</v>
      </c>
      <c r="E283" s="6">
        <f t="shared" si="20"/>
        <v>3.1252543504104315E-2</v>
      </c>
      <c r="F283" s="6">
        <f t="shared" si="20"/>
        <v>-3.120820645384105E-2</v>
      </c>
      <c r="G283" s="6">
        <f t="shared" si="20"/>
        <v>0</v>
      </c>
      <c r="H283" s="6">
        <f t="shared" si="20"/>
        <v>-1.159433278091937E-2</v>
      </c>
      <c r="I283" s="6">
        <f t="shared" si="20"/>
        <v>0</v>
      </c>
      <c r="J283" s="6">
        <f t="shared" si="20"/>
        <v>-2.2305757514298277E-2</v>
      </c>
      <c r="K283" s="6">
        <f t="shared" si="20"/>
        <v>-1.5588467692909678E-3</v>
      </c>
      <c r="L283" s="6">
        <f t="shared" si="20"/>
        <v>-1.810004164361799E-2</v>
      </c>
      <c r="M283" s="6">
        <f t="shared" si="20"/>
        <v>9.0498355199178562E-3</v>
      </c>
      <c r="N283" s="6">
        <f t="shared" si="20"/>
        <v>-4.5408039538995019E-2</v>
      </c>
      <c r="O283" s="6">
        <f t="shared" si="20"/>
        <v>0</v>
      </c>
      <c r="P283" s="6">
        <f t="shared" si="20"/>
        <v>2.2029136310416741E-3</v>
      </c>
      <c r="Q283" s="6">
        <f t="shared" si="20"/>
        <v>3.592818236030026E-3</v>
      </c>
      <c r="R283" s="6">
        <f t="shared" si="20"/>
        <v>-3.0579959250849782E-2</v>
      </c>
      <c r="S283" s="6">
        <f t="shared" si="20"/>
        <v>-6.0676301670088903E-2</v>
      </c>
      <c r="T283" s="6">
        <f t="shared" si="20"/>
        <v>3.1217507141848067E-3</v>
      </c>
      <c r="U283" s="6">
        <f t="shared" si="20"/>
        <v>-3.6912268551844277E-2</v>
      </c>
      <c r="V283" s="6">
        <f t="shared" si="20"/>
        <v>-1.1187189390564381E-2</v>
      </c>
      <c r="W283" s="6">
        <f t="shared" si="20"/>
        <v>-5.4451403468987224E-4</v>
      </c>
      <c r="X283" s="6">
        <f t="shared" si="20"/>
        <v>-2.57716258884488E-2</v>
      </c>
      <c r="Y283" s="6">
        <f t="shared" si="20"/>
        <v>1.3903638307090146E-2</v>
      </c>
    </row>
    <row r="284" spans="2:25">
      <c r="B284">
        <f t="shared" si="21"/>
        <v>2011</v>
      </c>
      <c r="C284" s="2">
        <v>40816</v>
      </c>
      <c r="D284" s="6">
        <f t="shared" si="22"/>
        <v>6.4040988419924462E-4</v>
      </c>
      <c r="E284" s="6">
        <f t="shared" si="20"/>
        <v>0</v>
      </c>
      <c r="F284" s="6">
        <f t="shared" si="20"/>
        <v>-5.6311171562715416E-2</v>
      </c>
      <c r="G284" s="6">
        <f t="shared" si="20"/>
        <v>0</v>
      </c>
      <c r="H284" s="6">
        <f t="shared" si="20"/>
        <v>-2.3599915340873377E-2</v>
      </c>
      <c r="I284" s="6">
        <f t="shared" si="20"/>
        <v>0</v>
      </c>
      <c r="J284" s="6">
        <f t="shared" si="20"/>
        <v>-7.4366425741203931E-2</v>
      </c>
      <c r="K284" s="6">
        <f t="shared" si="20"/>
        <v>7.797271350210612E-4</v>
      </c>
      <c r="L284" s="6">
        <f t="shared" si="20"/>
        <v>-5.1533650115182905E-2</v>
      </c>
      <c r="M284" s="6">
        <f t="shared" si="20"/>
        <v>-1.5128881596300089E-2</v>
      </c>
      <c r="N284" s="6">
        <f t="shared" si="20"/>
        <v>-5.7877786577970748E-2</v>
      </c>
      <c r="O284" s="6">
        <f t="shared" si="20"/>
        <v>-1.4706147389695562E-2</v>
      </c>
      <c r="P284" s="6">
        <f t="shared" si="20"/>
        <v>-1.7387453268831926E-2</v>
      </c>
      <c r="Q284" s="6">
        <f t="shared" si="20"/>
        <v>-2.6038407186015917E-2</v>
      </c>
      <c r="R284" s="6">
        <f t="shared" si="20"/>
        <v>-8.2681801357568335E-2</v>
      </c>
      <c r="S284" s="6">
        <f t="shared" si="20"/>
        <v>-1.8980614160915545E-2</v>
      </c>
      <c r="T284" s="6">
        <f t="shared" si="20"/>
        <v>-3.7580500596084102E-2</v>
      </c>
      <c r="U284" s="6">
        <f t="shared" si="20"/>
        <v>-3.6118046481641811E-2</v>
      </c>
      <c r="V284" s="6">
        <f t="shared" si="20"/>
        <v>-9.629548975843007E-3</v>
      </c>
      <c r="W284" s="6">
        <f t="shared" si="20"/>
        <v>-2.6491615446976455E-2</v>
      </c>
      <c r="X284" s="6">
        <f t="shared" si="20"/>
        <v>-1.662581591595642E-2</v>
      </c>
      <c r="Y284" s="6">
        <f t="shared" si="20"/>
        <v>-3.3800434328914337E-2</v>
      </c>
    </row>
    <row r="285" spans="2:25">
      <c r="B285">
        <f t="shared" si="21"/>
        <v>2011</v>
      </c>
      <c r="C285" s="2">
        <v>40847</v>
      </c>
      <c r="D285" s="6">
        <f t="shared" si="22"/>
        <v>1.9187725746221929E-3</v>
      </c>
      <c r="E285" s="6">
        <f t="shared" si="20"/>
        <v>0</v>
      </c>
      <c r="F285" s="6">
        <f t="shared" si="20"/>
        <v>-2.7822505599299299E-2</v>
      </c>
      <c r="G285" s="6">
        <f t="shared" si="20"/>
        <v>0</v>
      </c>
      <c r="H285" s="6">
        <f t="shared" si="20"/>
        <v>-2.1116923440922697E-2</v>
      </c>
      <c r="I285" s="6">
        <f t="shared" si="20"/>
        <v>0</v>
      </c>
      <c r="J285" s="6">
        <f t="shared" si="20"/>
        <v>-3.0620885956328687E-2</v>
      </c>
      <c r="K285" s="6">
        <f t="shared" si="20"/>
        <v>1.5576327136836792E-3</v>
      </c>
      <c r="L285" s="6">
        <f t="shared" si="20"/>
        <v>-3.9220713153281267E-2</v>
      </c>
      <c r="M285" s="6">
        <f t="shared" si="20"/>
        <v>-1.8462062839735557E-2</v>
      </c>
      <c r="N285" s="6">
        <f t="shared" si="20"/>
        <v>-3.9635306857395747E-2</v>
      </c>
      <c r="O285" s="6">
        <f t="shared" si="20"/>
        <v>0</v>
      </c>
      <c r="P285" s="6">
        <f t="shared" si="20"/>
        <v>-8.369294995275443E-3</v>
      </c>
      <c r="Q285" s="6">
        <f t="shared" si="20"/>
        <v>-2.6104651993727062E-2</v>
      </c>
      <c r="R285" s="6">
        <f t="shared" si="20"/>
        <v>-2.0189960263682007E-2</v>
      </c>
      <c r="S285" s="6">
        <f t="shared" si="20"/>
        <v>-2.3189444918910441E-2</v>
      </c>
      <c r="T285" s="6">
        <f t="shared" si="20"/>
        <v>-7.0365648927225412E-3</v>
      </c>
      <c r="U285" s="6">
        <f t="shared" si="20"/>
        <v>1.1027385789407324E-3</v>
      </c>
      <c r="V285" s="6">
        <f t="shared" si="20"/>
        <v>-5.0611664341606204E-3</v>
      </c>
      <c r="W285" s="6">
        <f t="shared" si="20"/>
        <v>-1.2946986366062282E-2</v>
      </c>
      <c r="X285" s="6">
        <f t="shared" si="20"/>
        <v>-2.3934492691320579E-2</v>
      </c>
      <c r="Y285" s="6">
        <f t="shared" si="20"/>
        <v>-4.56043354353194E-3</v>
      </c>
    </row>
    <row r="286" spans="2:25">
      <c r="B286">
        <f t="shared" si="21"/>
        <v>2011</v>
      </c>
      <c r="C286" s="2">
        <v>40877</v>
      </c>
      <c r="D286" s="6">
        <f t="shared" si="22"/>
        <v>3.8265352813674383E-3</v>
      </c>
      <c r="E286" s="6">
        <f t="shared" si="20"/>
        <v>-7.7220460939102778E-3</v>
      </c>
      <c r="F286" s="6">
        <f t="shared" si="20"/>
        <v>1.2461220437812033E-2</v>
      </c>
      <c r="G286" s="6">
        <f t="shared" si="20"/>
        <v>0</v>
      </c>
      <c r="H286" s="6">
        <f t="shared" si="20"/>
        <v>-3.0534374868904546E-3</v>
      </c>
      <c r="I286" s="6">
        <f t="shared" si="20"/>
        <v>0</v>
      </c>
      <c r="J286" s="6">
        <f t="shared" si="20"/>
        <v>-3.9166865095460928E-3</v>
      </c>
      <c r="K286" s="6">
        <f t="shared" si="20"/>
        <v>0</v>
      </c>
      <c r="L286" s="6">
        <f t="shared" si="20"/>
        <v>-2.0202707317519466E-2</v>
      </c>
      <c r="M286" s="6">
        <f t="shared" si="20"/>
        <v>-3.1104224143925024E-3</v>
      </c>
      <c r="N286" s="6">
        <f t="shared" si="20"/>
        <v>-1.6304709024943697E-2</v>
      </c>
      <c r="O286" s="6">
        <f t="shared" si="20"/>
        <v>-7.4349784875180902E-3</v>
      </c>
      <c r="P286" s="6">
        <f t="shared" si="20"/>
        <v>-5.5346053228614942E-3</v>
      </c>
      <c r="Q286" s="6">
        <f t="shared" si="20"/>
        <v>-1.8909554957000467E-3</v>
      </c>
      <c r="R286" s="6">
        <f t="shared" si="20"/>
        <v>-2.255977080583112E-2</v>
      </c>
      <c r="S286" s="6">
        <f t="shared" si="20"/>
        <v>1.2386315005884699E-2</v>
      </c>
      <c r="T286" s="6">
        <f t="shared" si="20"/>
        <v>-8.1811200781641332E-3</v>
      </c>
      <c r="U286" s="6">
        <f t="shared" si="20"/>
        <v>-1.3313806128228437E-2</v>
      </c>
      <c r="V286" s="6">
        <f t="shared" si="20"/>
        <v>-8.9191502291300299E-3</v>
      </c>
      <c r="W286" s="6">
        <f t="shared" si="20"/>
        <v>-1.1396134730869582E-2</v>
      </c>
      <c r="X286" s="6">
        <f t="shared" si="20"/>
        <v>-2.2511009199155272E-3</v>
      </c>
      <c r="Y286" s="6">
        <f t="shared" si="20"/>
        <v>4.813182186353483E-3</v>
      </c>
    </row>
    <row r="287" spans="2:25">
      <c r="B287">
        <f t="shared" si="21"/>
        <v>2011</v>
      </c>
      <c r="C287" s="2">
        <v>40908</v>
      </c>
      <c r="D287" s="6">
        <f t="shared" si="22"/>
        <v>-1.2738855225883691E-3</v>
      </c>
      <c r="E287" s="6">
        <f t="shared" si="20"/>
        <v>-7.7821404420548509E-3</v>
      </c>
      <c r="F287" s="6">
        <f t="shared" si="20"/>
        <v>-2.1910109635744458E-2</v>
      </c>
      <c r="G287" s="6">
        <f t="shared" si="20"/>
        <v>0</v>
      </c>
      <c r="H287" s="6">
        <f t="shared" si="20"/>
        <v>0</v>
      </c>
      <c r="I287" s="6">
        <f t="shared" si="20"/>
        <v>0</v>
      </c>
      <c r="J287" s="6">
        <f t="shared" si="20"/>
        <v>-3.0242232301772764E-2</v>
      </c>
      <c r="K287" s="6">
        <f t="shared" si="20"/>
        <v>7.7790746824452095E-4</v>
      </c>
      <c r="L287" s="6">
        <f t="shared" si="20"/>
        <v>-4.7006042375930486E-2</v>
      </c>
      <c r="M287" s="6">
        <f t="shared" si="20"/>
        <v>-6.2500203451712946E-3</v>
      </c>
      <c r="N287" s="6">
        <f t="shared" si="20"/>
        <v>-5.4945193176407017E-3</v>
      </c>
      <c r="O287" s="6">
        <f t="shared" si="20"/>
        <v>-7.4906717291577376E-3</v>
      </c>
      <c r="P287" s="6">
        <f t="shared" si="20"/>
        <v>-1.833045214398285E-2</v>
      </c>
      <c r="Q287" s="6">
        <f t="shared" si="20"/>
        <v>-3.7926720557388076E-3</v>
      </c>
      <c r="R287" s="6">
        <f t="shared" si="20"/>
        <v>-4.3637231288526694E-2</v>
      </c>
      <c r="S287" s="6">
        <f t="shared" si="20"/>
        <v>-3.2379576307348841E-2</v>
      </c>
      <c r="T287" s="6">
        <f t="shared" si="20"/>
        <v>-2.9454755080705896E-2</v>
      </c>
      <c r="U287" s="6">
        <f t="shared" si="20"/>
        <v>-1.5004032408281898E-2</v>
      </c>
      <c r="V287" s="6">
        <f t="shared" si="20"/>
        <v>-6.4198808125621948E-3</v>
      </c>
      <c r="W287" s="6">
        <f t="shared" si="20"/>
        <v>-2.6126304592219922E-2</v>
      </c>
      <c r="X287" s="6">
        <f t="shared" si="20"/>
        <v>6.1443934344780529E-4</v>
      </c>
      <c r="Y287" s="6">
        <f t="shared" si="20"/>
        <v>-1.4701935453489374E-2</v>
      </c>
    </row>
    <row r="288" spans="2:25">
      <c r="B288">
        <f t="shared" si="21"/>
        <v>2012</v>
      </c>
      <c r="C288" s="2">
        <v>40939</v>
      </c>
      <c r="D288" s="6">
        <f t="shared" si="22"/>
        <v>7.6190844764393584E-3</v>
      </c>
      <c r="E288" s="6">
        <f t="shared" si="20"/>
        <v>1.5504186535965254E-2</v>
      </c>
      <c r="F288" s="6">
        <f t="shared" si="20"/>
        <v>0</v>
      </c>
      <c r="G288" s="6">
        <f t="shared" si="20"/>
        <v>0</v>
      </c>
      <c r="H288" s="6">
        <f t="shared" si="20"/>
        <v>6.0975798681185377E-3</v>
      </c>
      <c r="I288" s="6">
        <f t="shared" si="20"/>
        <v>0</v>
      </c>
      <c r="J288" s="6">
        <f t="shared" si="20"/>
        <v>2.2182727764603297E-2</v>
      </c>
      <c r="K288" s="6">
        <f t="shared" si="20"/>
        <v>1.5540018667343205E-3</v>
      </c>
      <c r="L288" s="6">
        <f t="shared" si="20"/>
        <v>2.1164811192043116E-2</v>
      </c>
      <c r="M288" s="6">
        <f t="shared" si="20"/>
        <v>-1.2618463959211462E-2</v>
      </c>
      <c r="N288" s="6">
        <f t="shared" si="20"/>
        <v>2.3146029892963254E-2</v>
      </c>
      <c r="O288" s="6">
        <f t="shared" si="20"/>
        <v>-1.5151805020602108E-2</v>
      </c>
      <c r="P288" s="6">
        <f t="shared" si="20"/>
        <v>-2.8303119369893102E-3</v>
      </c>
      <c r="Q288" s="6">
        <f t="shared" si="20"/>
        <v>1.3836698741072366E-2</v>
      </c>
      <c r="R288" s="6">
        <f t="shared" si="20"/>
        <v>6.8073522029730093E-4</v>
      </c>
      <c r="S288" s="6">
        <f t="shared" si="20"/>
        <v>1.2265531952412595E-2</v>
      </c>
      <c r="T288" s="6">
        <f t="shared" si="20"/>
        <v>-2.2242148733720758E-2</v>
      </c>
      <c r="U288" s="6">
        <f t="shared" si="20"/>
        <v>-9.4931413514946876E-3</v>
      </c>
      <c r="V288" s="6">
        <f t="shared" si="20"/>
        <v>-6.4613621307191569E-3</v>
      </c>
      <c r="W288" s="6">
        <f t="shared" si="20"/>
        <v>-1.3621768221098729E-2</v>
      </c>
      <c r="X288" s="6">
        <f t="shared" si="20"/>
        <v>8.0551034572615369E-3</v>
      </c>
      <c r="Y288" s="6">
        <f t="shared" si="20"/>
        <v>-6.0450344854633704E-3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BY261"/>
  <sheetViews>
    <sheetView topLeftCell="BH185" workbookViewId="0">
      <selection activeCell="A9" sqref="A9:B228"/>
    </sheetView>
  </sheetViews>
  <sheetFormatPr defaultRowHeight="15"/>
  <sheetData>
    <row r="8" spans="1:77">
      <c r="A8" t="s">
        <v>135</v>
      </c>
      <c r="B8" t="s">
        <v>136</v>
      </c>
      <c r="D8" t="s">
        <v>135</v>
      </c>
      <c r="E8" t="s">
        <v>137</v>
      </c>
      <c r="G8" t="s">
        <v>135</v>
      </c>
      <c r="H8" t="s">
        <v>138</v>
      </c>
      <c r="J8" t="s">
        <v>135</v>
      </c>
      <c r="K8" t="s">
        <v>139</v>
      </c>
      <c r="M8" t="s">
        <v>135</v>
      </c>
      <c r="N8" t="s">
        <v>140</v>
      </c>
      <c r="P8" t="s">
        <v>135</v>
      </c>
      <c r="Q8" t="s">
        <v>141</v>
      </c>
      <c r="S8" t="s">
        <v>135</v>
      </c>
      <c r="T8" t="s">
        <v>142</v>
      </c>
      <c r="V8" t="s">
        <v>135</v>
      </c>
      <c r="W8" t="s">
        <v>143</v>
      </c>
      <c r="Y8" t="s">
        <v>135</v>
      </c>
      <c r="Z8" t="s">
        <v>144</v>
      </c>
      <c r="AB8" t="s">
        <v>135</v>
      </c>
      <c r="AC8" t="s">
        <v>145</v>
      </c>
      <c r="AE8" t="s">
        <v>135</v>
      </c>
      <c r="AF8" t="s">
        <v>146</v>
      </c>
      <c r="AH8" t="s">
        <v>135</v>
      </c>
      <c r="AI8" t="s">
        <v>147</v>
      </c>
      <c r="AK8" t="s">
        <v>135</v>
      </c>
      <c r="AL8" t="s">
        <v>140</v>
      </c>
      <c r="AN8" t="s">
        <v>135</v>
      </c>
      <c r="AO8" t="s">
        <v>148</v>
      </c>
      <c r="AQ8" t="s">
        <v>135</v>
      </c>
      <c r="AR8" t="s">
        <v>149</v>
      </c>
      <c r="AT8" t="s">
        <v>135</v>
      </c>
      <c r="AU8" t="s">
        <v>150</v>
      </c>
      <c r="AW8" t="s">
        <v>135</v>
      </c>
      <c r="AX8" t="s">
        <v>151</v>
      </c>
      <c r="AZ8" t="s">
        <v>135</v>
      </c>
      <c r="BA8" t="s">
        <v>152</v>
      </c>
      <c r="BC8" t="s">
        <v>135</v>
      </c>
      <c r="BD8" t="s">
        <v>153</v>
      </c>
      <c r="BF8" t="s">
        <v>135</v>
      </c>
      <c r="BG8" t="s">
        <v>154</v>
      </c>
      <c r="BI8" t="s">
        <v>135</v>
      </c>
      <c r="BJ8" t="s">
        <v>155</v>
      </c>
      <c r="BL8" t="s">
        <v>135</v>
      </c>
      <c r="BM8" t="s">
        <v>156</v>
      </c>
      <c r="BO8" t="s">
        <v>135</v>
      </c>
      <c r="BP8" t="s">
        <v>157</v>
      </c>
      <c r="BR8" t="s">
        <v>135</v>
      </c>
      <c r="BS8" t="s">
        <v>158</v>
      </c>
      <c r="BU8" t="s">
        <v>135</v>
      </c>
      <c r="BV8" t="s">
        <v>159</v>
      </c>
      <c r="BX8" t="s">
        <v>135</v>
      </c>
      <c r="BY8" t="s">
        <v>160</v>
      </c>
    </row>
    <row r="9" spans="1:77">
      <c r="A9" s="2">
        <v>34273</v>
      </c>
      <c r="B9">
        <v>0.17330000000000001</v>
      </c>
      <c r="D9" s="2">
        <v>40939</v>
      </c>
      <c r="E9">
        <v>1.2999999999999999E-2</v>
      </c>
      <c r="G9" s="2">
        <v>40939</v>
      </c>
      <c r="H9">
        <v>3.1600000000000003E-2</v>
      </c>
      <c r="J9" s="2">
        <v>40939</v>
      </c>
      <c r="K9">
        <v>0.2666</v>
      </c>
      <c r="M9" s="2">
        <v>40939</v>
      </c>
      <c r="N9">
        <v>3.2899999999999999E-2</v>
      </c>
      <c r="P9" s="2">
        <v>40939</v>
      </c>
      <c r="Q9">
        <v>8.9999999999999998E-4</v>
      </c>
      <c r="S9" s="2">
        <v>40939</v>
      </c>
      <c r="T9">
        <v>0.55610000000000004</v>
      </c>
      <c r="V9" s="2">
        <v>40939</v>
      </c>
      <c r="W9">
        <v>0.1288</v>
      </c>
      <c r="Y9" s="2">
        <v>40939</v>
      </c>
      <c r="Z9">
        <v>1.9099999999999999E-2</v>
      </c>
      <c r="AB9" s="2">
        <v>40939</v>
      </c>
      <c r="AC9">
        <v>1.0645</v>
      </c>
      <c r="AE9" s="2">
        <v>40939</v>
      </c>
      <c r="AF9">
        <v>0.78039999999999998</v>
      </c>
      <c r="AH9" s="2">
        <v>40939</v>
      </c>
      <c r="AI9">
        <v>3.15E-2</v>
      </c>
      <c r="AK9" s="2">
        <v>40939</v>
      </c>
      <c r="AL9">
        <v>3.2899999999999999E-2</v>
      </c>
      <c r="AN9" s="2">
        <v>40939</v>
      </c>
      <c r="AO9">
        <v>7.4300000000000005E-2</v>
      </c>
      <c r="AQ9" s="2">
        <v>40939</v>
      </c>
      <c r="AR9">
        <v>1.3100000000000001E-2</v>
      </c>
      <c r="AT9" s="2">
        <v>40939</v>
      </c>
      <c r="AU9">
        <v>0.7762</v>
      </c>
      <c r="AW9" s="2">
        <v>40939</v>
      </c>
      <c r="AX9">
        <v>0.32019999999999998</v>
      </c>
      <c r="AZ9" s="2">
        <v>40939</v>
      </c>
      <c r="BA9">
        <v>0.29389999999999999</v>
      </c>
      <c r="BC9" s="2">
        <v>40939</v>
      </c>
      <c r="BD9">
        <v>0.54139999999999999</v>
      </c>
      <c r="BF9" s="2">
        <v>40939</v>
      </c>
      <c r="BG9">
        <v>1E-4</v>
      </c>
      <c r="BI9" s="2">
        <v>40939</v>
      </c>
      <c r="BJ9">
        <v>0.1734</v>
      </c>
      <c r="BL9" s="2">
        <v>40939</v>
      </c>
      <c r="BM9">
        <v>0.2621</v>
      </c>
      <c r="BO9" s="2">
        <v>40939</v>
      </c>
      <c r="BP9">
        <v>0.23139999999999999</v>
      </c>
      <c r="BR9" s="2">
        <v>40939</v>
      </c>
      <c r="BS9">
        <v>0.16769999999999999</v>
      </c>
      <c r="BU9" s="2">
        <v>40939</v>
      </c>
      <c r="BV9">
        <v>0.98470000000000002</v>
      </c>
      <c r="BX9" s="2">
        <v>40939</v>
      </c>
      <c r="BY9">
        <v>1.5503</v>
      </c>
    </row>
    <row r="10" spans="1:77">
      <c r="A10" s="2">
        <v>34303</v>
      </c>
      <c r="B10">
        <v>0.1726</v>
      </c>
      <c r="D10" s="2">
        <v>40908</v>
      </c>
      <c r="E10">
        <v>1.2800000000000001E-2</v>
      </c>
      <c r="G10" s="2">
        <v>40908</v>
      </c>
      <c r="H10">
        <v>3.1600000000000003E-2</v>
      </c>
      <c r="J10" s="2">
        <v>40908</v>
      </c>
      <c r="K10">
        <v>0.2666</v>
      </c>
      <c r="M10" s="2">
        <v>40908</v>
      </c>
      <c r="N10">
        <v>3.27E-2</v>
      </c>
      <c r="P10" s="2">
        <v>40908</v>
      </c>
      <c r="Q10">
        <v>8.9999999999999998E-4</v>
      </c>
      <c r="S10" s="2">
        <v>40908</v>
      </c>
      <c r="T10">
        <v>0.54390000000000005</v>
      </c>
      <c r="V10" s="2">
        <v>40908</v>
      </c>
      <c r="W10">
        <v>0.12859999999999999</v>
      </c>
      <c r="Y10" s="2">
        <v>40908</v>
      </c>
      <c r="Z10">
        <v>1.8700000000000001E-2</v>
      </c>
      <c r="AB10" s="2">
        <v>40908</v>
      </c>
      <c r="AC10">
        <v>1.0737000000000001</v>
      </c>
      <c r="AE10" s="2">
        <v>40908</v>
      </c>
      <c r="AF10">
        <v>0.77200000000000002</v>
      </c>
      <c r="AH10" s="2">
        <v>40908</v>
      </c>
      <c r="AI10">
        <v>3.1899999999999998E-2</v>
      </c>
      <c r="AK10" s="2">
        <v>40908</v>
      </c>
      <c r="AL10">
        <v>3.27E-2</v>
      </c>
      <c r="AN10" s="2">
        <v>40908</v>
      </c>
      <c r="AO10">
        <v>7.2599999999999998E-2</v>
      </c>
      <c r="AQ10" s="2">
        <v>40908</v>
      </c>
      <c r="AR10">
        <v>1.3299999999999999E-2</v>
      </c>
      <c r="AT10" s="2">
        <v>40908</v>
      </c>
      <c r="AU10">
        <v>0.77839999999999998</v>
      </c>
      <c r="AW10" s="2">
        <v>40908</v>
      </c>
      <c r="AX10">
        <v>0.31580000000000003</v>
      </c>
      <c r="AZ10" s="2">
        <v>40908</v>
      </c>
      <c r="BA10">
        <v>0.29370000000000002</v>
      </c>
      <c r="BC10" s="2">
        <v>40908</v>
      </c>
      <c r="BD10">
        <v>0.53480000000000005</v>
      </c>
      <c r="BF10" s="2">
        <v>40908</v>
      </c>
      <c r="BG10">
        <v>1E-4</v>
      </c>
      <c r="BI10" s="2">
        <v>40908</v>
      </c>
      <c r="BJ10">
        <v>0.17730000000000001</v>
      </c>
      <c r="BL10" s="2">
        <v>40908</v>
      </c>
      <c r="BM10">
        <v>0.2646</v>
      </c>
      <c r="BO10" s="2">
        <v>40908</v>
      </c>
      <c r="BP10">
        <v>0.2329</v>
      </c>
      <c r="BR10" s="2">
        <v>40908</v>
      </c>
      <c r="BS10">
        <v>0.17</v>
      </c>
      <c r="BU10" s="2">
        <v>40908</v>
      </c>
      <c r="BV10">
        <v>0.9768</v>
      </c>
      <c r="BX10" s="2">
        <v>40908</v>
      </c>
      <c r="BY10">
        <v>1.5597000000000001</v>
      </c>
    </row>
    <row r="11" spans="1:77">
      <c r="A11" s="2">
        <v>34334</v>
      </c>
      <c r="B11">
        <v>0.17199999999999999</v>
      </c>
      <c r="D11" s="2">
        <v>40877</v>
      </c>
      <c r="E11">
        <v>1.29E-2</v>
      </c>
      <c r="G11" s="2">
        <v>40877</v>
      </c>
      <c r="H11">
        <v>3.2300000000000002E-2</v>
      </c>
      <c r="J11" s="2">
        <v>40877</v>
      </c>
      <c r="K11">
        <v>0.2666</v>
      </c>
      <c r="M11" s="2">
        <v>40877</v>
      </c>
      <c r="N11">
        <v>3.27E-2</v>
      </c>
      <c r="P11" s="2">
        <v>40877</v>
      </c>
      <c r="Q11">
        <v>8.9999999999999998E-4</v>
      </c>
      <c r="S11" s="2">
        <v>40877</v>
      </c>
      <c r="T11">
        <v>0.56059999999999999</v>
      </c>
      <c r="V11" s="2">
        <v>40877</v>
      </c>
      <c r="W11">
        <v>0.1285</v>
      </c>
      <c r="Y11" s="2">
        <v>40877</v>
      </c>
      <c r="Z11">
        <v>1.9599999999999999E-2</v>
      </c>
      <c r="AB11" s="2">
        <v>40877</v>
      </c>
      <c r="AC11">
        <v>1.1034999999999999</v>
      </c>
      <c r="AE11" s="2">
        <v>40877</v>
      </c>
      <c r="AF11">
        <v>0.77639999999999998</v>
      </c>
      <c r="AH11" s="2">
        <v>40877</v>
      </c>
      <c r="AI11">
        <v>3.2099999999999997E-2</v>
      </c>
      <c r="AK11" s="2">
        <v>40877</v>
      </c>
      <c r="AL11">
        <v>3.27E-2</v>
      </c>
      <c r="AN11" s="2">
        <v>40877</v>
      </c>
      <c r="AO11">
        <v>7.2999999999999995E-2</v>
      </c>
      <c r="AQ11" s="2">
        <v>40877</v>
      </c>
      <c r="AR11">
        <v>1.34E-2</v>
      </c>
      <c r="AT11" s="2">
        <v>40877</v>
      </c>
      <c r="AU11">
        <v>0.79279999999999995</v>
      </c>
      <c r="AW11" s="2">
        <v>40877</v>
      </c>
      <c r="AX11">
        <v>0.317</v>
      </c>
      <c r="AZ11" s="2">
        <v>40877</v>
      </c>
      <c r="BA11">
        <v>0.30680000000000002</v>
      </c>
      <c r="BC11" s="2">
        <v>40877</v>
      </c>
      <c r="BD11">
        <v>0.5524</v>
      </c>
      <c r="BF11" s="2">
        <v>40877</v>
      </c>
      <c r="BG11">
        <v>1E-4</v>
      </c>
      <c r="BI11" s="2">
        <v>40877</v>
      </c>
      <c r="BJ11">
        <v>0.18260000000000001</v>
      </c>
      <c r="BL11" s="2">
        <v>40877</v>
      </c>
      <c r="BM11">
        <v>0.26860000000000001</v>
      </c>
      <c r="BO11" s="2">
        <v>40877</v>
      </c>
      <c r="BP11">
        <v>0.2344</v>
      </c>
      <c r="BR11" s="2">
        <v>40877</v>
      </c>
      <c r="BS11">
        <v>0.17449999999999999</v>
      </c>
      <c r="BU11" s="2">
        <v>40877</v>
      </c>
      <c r="BV11">
        <v>0.97619999999999996</v>
      </c>
      <c r="BX11" s="2">
        <v>40877</v>
      </c>
      <c r="BY11">
        <v>1.5828</v>
      </c>
    </row>
    <row r="12" spans="1:77">
      <c r="A12" s="2">
        <v>34365</v>
      </c>
      <c r="B12">
        <v>0.12590000000000001</v>
      </c>
      <c r="D12" s="2">
        <v>40847</v>
      </c>
      <c r="E12">
        <v>1.2999999999999999E-2</v>
      </c>
      <c r="G12" s="2">
        <v>40847</v>
      </c>
      <c r="H12">
        <v>3.1899999999999998E-2</v>
      </c>
      <c r="J12" s="2">
        <v>40847</v>
      </c>
      <c r="K12">
        <v>0.2666</v>
      </c>
      <c r="M12" s="2">
        <v>40847</v>
      </c>
      <c r="N12">
        <v>3.2800000000000003E-2</v>
      </c>
      <c r="P12" s="2">
        <v>40847</v>
      </c>
      <c r="Q12">
        <v>8.9999999999999998E-4</v>
      </c>
      <c r="S12" s="2">
        <v>40847</v>
      </c>
      <c r="T12">
        <v>0.56279999999999997</v>
      </c>
      <c r="V12" s="2">
        <v>40847</v>
      </c>
      <c r="W12">
        <v>0.1285</v>
      </c>
      <c r="Y12" s="2">
        <v>40847</v>
      </c>
      <c r="Z12">
        <v>0.02</v>
      </c>
      <c r="AB12" s="2">
        <v>40847</v>
      </c>
      <c r="AC12">
        <v>1.1143000000000001</v>
      </c>
      <c r="AE12" s="2">
        <v>40847</v>
      </c>
      <c r="AF12">
        <v>0.78200000000000003</v>
      </c>
      <c r="AH12" s="2">
        <v>40847</v>
      </c>
      <c r="AI12">
        <v>3.2199999999999999E-2</v>
      </c>
      <c r="AK12" s="2">
        <v>40847</v>
      </c>
      <c r="AL12">
        <v>3.2800000000000003E-2</v>
      </c>
      <c r="AN12" s="2">
        <v>40847</v>
      </c>
      <c r="AO12">
        <v>7.4200000000000002E-2</v>
      </c>
      <c r="AQ12" s="2">
        <v>40847</v>
      </c>
      <c r="AR12">
        <v>1.35E-2</v>
      </c>
      <c r="AT12" s="2">
        <v>40847</v>
      </c>
      <c r="AU12">
        <v>0.79720000000000002</v>
      </c>
      <c r="AW12" s="2">
        <v>40847</v>
      </c>
      <c r="AX12">
        <v>0.31759999999999999</v>
      </c>
      <c r="AZ12" s="2">
        <v>40847</v>
      </c>
      <c r="BA12">
        <v>0.31380000000000002</v>
      </c>
      <c r="BC12" s="2">
        <v>40847</v>
      </c>
      <c r="BD12">
        <v>0.54559999999999997</v>
      </c>
      <c r="BF12" s="2">
        <v>40847</v>
      </c>
      <c r="BG12">
        <v>1E-4</v>
      </c>
      <c r="BI12" s="2">
        <v>40847</v>
      </c>
      <c r="BJ12">
        <v>0.18410000000000001</v>
      </c>
      <c r="BL12" s="2">
        <v>40847</v>
      </c>
      <c r="BM12">
        <v>0.2722</v>
      </c>
      <c r="BO12" s="2">
        <v>40847</v>
      </c>
      <c r="BP12">
        <v>0.23649999999999999</v>
      </c>
      <c r="BR12" s="2">
        <v>40847</v>
      </c>
      <c r="BS12">
        <v>0.17649999999999999</v>
      </c>
      <c r="BU12" s="2">
        <v>40847</v>
      </c>
      <c r="BV12">
        <v>0.97840000000000005</v>
      </c>
      <c r="BX12" s="2">
        <v>40847</v>
      </c>
      <c r="BY12">
        <v>1.5751999999999999</v>
      </c>
    </row>
    <row r="13" spans="1:77">
      <c r="A13" s="2">
        <v>34393</v>
      </c>
      <c r="B13">
        <v>0.1147</v>
      </c>
      <c r="D13" s="2">
        <v>40816</v>
      </c>
      <c r="E13">
        <v>1.2999999999999999E-2</v>
      </c>
      <c r="G13" s="2">
        <v>40816</v>
      </c>
      <c r="H13">
        <v>3.2800000000000003E-2</v>
      </c>
      <c r="J13" s="2">
        <v>40816</v>
      </c>
      <c r="K13">
        <v>0.2666</v>
      </c>
      <c r="M13" s="2">
        <v>40816</v>
      </c>
      <c r="N13">
        <v>3.3500000000000002E-2</v>
      </c>
      <c r="P13" s="2">
        <v>40816</v>
      </c>
      <c r="Q13">
        <v>8.9999999999999998E-4</v>
      </c>
      <c r="S13" s="2">
        <v>40816</v>
      </c>
      <c r="T13">
        <v>0.58030000000000004</v>
      </c>
      <c r="V13" s="2">
        <v>40816</v>
      </c>
      <c r="W13">
        <v>0.1283</v>
      </c>
      <c r="Y13" s="2">
        <v>40816</v>
      </c>
      <c r="Z13">
        <v>2.0799999999999999E-2</v>
      </c>
      <c r="AB13" s="2">
        <v>40816</v>
      </c>
      <c r="AC13">
        <v>1.1567000000000001</v>
      </c>
      <c r="AE13" s="2">
        <v>40816</v>
      </c>
      <c r="AF13">
        <v>0.80330000000000001</v>
      </c>
      <c r="AH13" s="2">
        <v>40816</v>
      </c>
      <c r="AI13">
        <v>3.2800000000000003E-2</v>
      </c>
      <c r="AK13" s="2">
        <v>40816</v>
      </c>
      <c r="AL13">
        <v>3.3500000000000002E-2</v>
      </c>
      <c r="AN13" s="2">
        <v>40816</v>
      </c>
      <c r="AO13">
        <v>7.7200000000000005E-2</v>
      </c>
      <c r="AQ13" s="2">
        <v>40816</v>
      </c>
      <c r="AR13">
        <v>1.35E-2</v>
      </c>
      <c r="AT13" s="2">
        <v>40816</v>
      </c>
      <c r="AU13">
        <v>0.80389999999999995</v>
      </c>
      <c r="AW13" s="2">
        <v>40816</v>
      </c>
      <c r="AX13">
        <v>0.32600000000000001</v>
      </c>
      <c r="AZ13" s="2">
        <v>40816</v>
      </c>
      <c r="BA13">
        <v>0.32019999999999998</v>
      </c>
      <c r="BC13" s="2">
        <v>40816</v>
      </c>
      <c r="BD13">
        <v>0.55840000000000001</v>
      </c>
      <c r="BF13" s="2">
        <v>40816</v>
      </c>
      <c r="BG13">
        <v>1E-4</v>
      </c>
      <c r="BI13" s="2">
        <v>40816</v>
      </c>
      <c r="BJ13">
        <v>0.18540000000000001</v>
      </c>
      <c r="BL13" s="2">
        <v>40816</v>
      </c>
      <c r="BM13">
        <v>0.27189999999999998</v>
      </c>
      <c r="BO13" s="2">
        <v>40816</v>
      </c>
      <c r="BP13">
        <v>0.23769999999999999</v>
      </c>
      <c r="BR13" s="2">
        <v>40816</v>
      </c>
      <c r="BS13">
        <v>0.17879999999999999</v>
      </c>
      <c r="BU13" s="2">
        <v>40816</v>
      </c>
      <c r="BV13">
        <v>1.0021</v>
      </c>
      <c r="BX13" s="2">
        <v>40816</v>
      </c>
      <c r="BY13">
        <v>1.5824</v>
      </c>
    </row>
    <row r="14" spans="1:77">
      <c r="A14" s="2">
        <v>34424</v>
      </c>
      <c r="B14">
        <v>0.11459999999999999</v>
      </c>
      <c r="D14" s="2">
        <v>40786</v>
      </c>
      <c r="E14">
        <v>1.2999999999999999E-2</v>
      </c>
      <c r="G14" s="2">
        <v>40786</v>
      </c>
      <c r="H14">
        <v>3.4700000000000002E-2</v>
      </c>
      <c r="J14" s="2">
        <v>40786</v>
      </c>
      <c r="K14">
        <v>0.2666</v>
      </c>
      <c r="M14" s="2">
        <v>40786</v>
      </c>
      <c r="N14">
        <v>3.4299999999999997E-2</v>
      </c>
      <c r="P14" s="2">
        <v>40786</v>
      </c>
      <c r="Q14">
        <v>8.9999999999999998E-4</v>
      </c>
      <c r="S14" s="2">
        <v>40786</v>
      </c>
      <c r="T14">
        <v>0.62509999999999999</v>
      </c>
      <c r="V14" s="2">
        <v>40786</v>
      </c>
      <c r="W14">
        <v>0.12820000000000001</v>
      </c>
      <c r="Y14" s="2">
        <v>40786</v>
      </c>
      <c r="Z14">
        <v>2.1899999999999999E-2</v>
      </c>
      <c r="AB14" s="2">
        <v>40786</v>
      </c>
      <c r="AC14">
        <v>1.2809999999999999</v>
      </c>
      <c r="AE14" s="2">
        <v>40786</v>
      </c>
      <c r="AF14">
        <v>0.82679999999999998</v>
      </c>
      <c r="AH14" s="2">
        <v>40786</v>
      </c>
      <c r="AI14">
        <v>3.3300000000000003E-2</v>
      </c>
      <c r="AK14" s="2">
        <v>40786</v>
      </c>
      <c r="AL14">
        <v>3.4299999999999997E-2</v>
      </c>
      <c r="AN14" s="2">
        <v>40786</v>
      </c>
      <c r="AO14">
        <v>8.1799999999999998E-2</v>
      </c>
      <c r="AQ14" s="2">
        <v>40786</v>
      </c>
      <c r="AR14">
        <v>1.37E-2</v>
      </c>
      <c r="AT14" s="2">
        <v>40786</v>
      </c>
      <c r="AU14">
        <v>0.81799999999999995</v>
      </c>
      <c r="AW14" s="2">
        <v>40786</v>
      </c>
      <c r="AX14">
        <v>0.33460000000000001</v>
      </c>
      <c r="AZ14" s="2">
        <v>40786</v>
      </c>
      <c r="BA14">
        <v>0.3478</v>
      </c>
      <c r="BC14" s="2">
        <v>40786</v>
      </c>
      <c r="BD14">
        <v>0.56910000000000005</v>
      </c>
      <c r="BF14" s="2">
        <v>40786</v>
      </c>
      <c r="BG14">
        <v>1E-4</v>
      </c>
      <c r="BI14" s="2">
        <v>40786</v>
      </c>
      <c r="BJ14">
        <v>0.1925</v>
      </c>
      <c r="BL14" s="2">
        <v>40786</v>
      </c>
      <c r="BM14">
        <v>0.28189999999999998</v>
      </c>
      <c r="BO14" s="2">
        <v>40786</v>
      </c>
      <c r="BP14">
        <v>0.24</v>
      </c>
      <c r="BR14" s="2">
        <v>40786</v>
      </c>
      <c r="BS14">
        <v>0.18360000000000001</v>
      </c>
      <c r="BU14" s="2">
        <v>40786</v>
      </c>
      <c r="BV14">
        <v>1.0188999999999999</v>
      </c>
      <c r="BX14" s="2">
        <v>40786</v>
      </c>
      <c r="BY14">
        <v>1.6368</v>
      </c>
    </row>
    <row r="15" spans="1:77">
      <c r="A15" s="2">
        <v>34454</v>
      </c>
      <c r="B15">
        <v>0.1148</v>
      </c>
      <c r="D15" s="2">
        <v>40755</v>
      </c>
      <c r="E15">
        <v>1.26E-2</v>
      </c>
      <c r="G15" s="2">
        <v>40755</v>
      </c>
      <c r="H15">
        <v>3.5799999999999998E-2</v>
      </c>
      <c r="J15" s="2">
        <v>40755</v>
      </c>
      <c r="K15">
        <v>0.2666</v>
      </c>
      <c r="M15" s="2">
        <v>40755</v>
      </c>
      <c r="N15">
        <v>3.4700000000000002E-2</v>
      </c>
      <c r="P15" s="2">
        <v>40755</v>
      </c>
      <c r="Q15">
        <v>8.9999999999999998E-4</v>
      </c>
      <c r="S15" s="2">
        <v>40755</v>
      </c>
      <c r="T15">
        <v>0.63919999999999999</v>
      </c>
      <c r="V15" s="2">
        <v>40755</v>
      </c>
      <c r="W15">
        <v>0.12839999999999999</v>
      </c>
      <c r="Y15" s="2">
        <v>40755</v>
      </c>
      <c r="Z15">
        <v>2.23E-2</v>
      </c>
      <c r="AB15" s="2">
        <v>40755</v>
      </c>
      <c r="AC15">
        <v>1.2132000000000001</v>
      </c>
      <c r="AE15" s="2">
        <v>40755</v>
      </c>
      <c r="AF15">
        <v>0.82130000000000003</v>
      </c>
      <c r="AH15" s="2">
        <v>40755</v>
      </c>
      <c r="AI15">
        <v>3.3000000000000002E-2</v>
      </c>
      <c r="AK15" s="2">
        <v>40755</v>
      </c>
      <c r="AL15">
        <v>3.4700000000000002E-2</v>
      </c>
      <c r="AN15" s="2">
        <v>40755</v>
      </c>
      <c r="AO15">
        <v>8.5599999999999996E-2</v>
      </c>
      <c r="AQ15" s="2">
        <v>40755</v>
      </c>
      <c r="AR15">
        <v>1.37E-2</v>
      </c>
      <c r="AT15" s="2">
        <v>40755</v>
      </c>
      <c r="AU15">
        <v>0.81620000000000004</v>
      </c>
      <c r="AW15" s="2">
        <v>40755</v>
      </c>
      <c r="AX15">
        <v>0.33339999999999997</v>
      </c>
      <c r="AZ15" s="2">
        <v>40755</v>
      </c>
      <c r="BA15">
        <v>0.35859999999999997</v>
      </c>
      <c r="BC15" s="2">
        <v>40755</v>
      </c>
      <c r="BD15">
        <v>0.60470000000000002</v>
      </c>
      <c r="BF15" s="2">
        <v>40755</v>
      </c>
      <c r="BG15">
        <v>1E-4</v>
      </c>
      <c r="BI15" s="2">
        <v>40755</v>
      </c>
      <c r="BJ15">
        <v>0.19189999999999999</v>
      </c>
      <c r="BL15" s="2">
        <v>40755</v>
      </c>
      <c r="BM15">
        <v>0.29249999999999998</v>
      </c>
      <c r="BO15" s="2">
        <v>40755</v>
      </c>
      <c r="BP15">
        <v>0.2427</v>
      </c>
      <c r="BR15" s="2">
        <v>40755</v>
      </c>
      <c r="BS15">
        <v>0.1837</v>
      </c>
      <c r="BU15" s="2">
        <v>40755</v>
      </c>
      <c r="BV15">
        <v>1.0455000000000001</v>
      </c>
      <c r="BX15" s="2">
        <v>40755</v>
      </c>
      <c r="BY15">
        <v>1.6142000000000001</v>
      </c>
    </row>
    <row r="16" spans="1:77">
      <c r="A16" s="2">
        <v>34485</v>
      </c>
      <c r="B16">
        <v>0.1154</v>
      </c>
      <c r="D16" s="2">
        <v>40724</v>
      </c>
      <c r="E16">
        <v>1.24E-2</v>
      </c>
      <c r="G16" s="2">
        <v>40724</v>
      </c>
      <c r="H16">
        <v>3.5700000000000003E-2</v>
      </c>
      <c r="J16" s="2">
        <v>40724</v>
      </c>
      <c r="K16">
        <v>0.2666</v>
      </c>
      <c r="M16" s="2">
        <v>40724</v>
      </c>
      <c r="N16">
        <v>3.4700000000000002E-2</v>
      </c>
      <c r="P16" s="2">
        <v>40724</v>
      </c>
      <c r="Q16">
        <v>8.9999999999999998E-4</v>
      </c>
      <c r="S16" s="2">
        <v>40724</v>
      </c>
      <c r="T16">
        <v>0.62860000000000005</v>
      </c>
      <c r="V16" s="2">
        <v>40724</v>
      </c>
      <c r="W16">
        <v>0.12839999999999999</v>
      </c>
      <c r="Y16" s="2">
        <v>40724</v>
      </c>
      <c r="Z16">
        <v>2.1999999999999999E-2</v>
      </c>
      <c r="AB16" s="2">
        <v>40724</v>
      </c>
      <c r="AC16">
        <v>1.1889000000000001</v>
      </c>
      <c r="AE16" s="2">
        <v>40724</v>
      </c>
      <c r="AF16">
        <v>0.80979999999999996</v>
      </c>
      <c r="AH16" s="2">
        <v>40724</v>
      </c>
      <c r="AI16">
        <v>3.2599999999999997E-2</v>
      </c>
      <c r="AK16" s="2">
        <v>40724</v>
      </c>
      <c r="AL16">
        <v>3.4700000000000002E-2</v>
      </c>
      <c r="AN16" s="2">
        <v>40724</v>
      </c>
      <c r="AO16">
        <v>8.4599999999999995E-2</v>
      </c>
      <c r="AQ16" s="2">
        <v>40724</v>
      </c>
      <c r="AR16">
        <v>1.38E-2</v>
      </c>
      <c r="AT16" s="2">
        <v>40724</v>
      </c>
      <c r="AU16">
        <v>0.81589999999999996</v>
      </c>
      <c r="AW16" s="2">
        <v>40724</v>
      </c>
      <c r="AX16">
        <v>0.32919999999999999</v>
      </c>
      <c r="AZ16" s="2">
        <v>40724</v>
      </c>
      <c r="BA16">
        <v>0.36249999999999999</v>
      </c>
      <c r="BC16" s="2">
        <v>40724</v>
      </c>
      <c r="BD16">
        <v>0.625</v>
      </c>
      <c r="BF16" s="2">
        <v>40724</v>
      </c>
      <c r="BG16">
        <v>1E-4</v>
      </c>
      <c r="BI16" s="2">
        <v>40724</v>
      </c>
      <c r="BJ16">
        <v>0.1928</v>
      </c>
      <c r="BL16" s="2">
        <v>40724</v>
      </c>
      <c r="BM16">
        <v>0.29239999999999999</v>
      </c>
      <c r="BO16" s="2">
        <v>40724</v>
      </c>
      <c r="BP16">
        <v>0.24379999999999999</v>
      </c>
      <c r="BR16" s="2">
        <v>40724</v>
      </c>
      <c r="BS16">
        <v>0.1835</v>
      </c>
      <c r="BU16" s="2">
        <v>40724</v>
      </c>
      <c r="BV16">
        <v>1.0215000000000001</v>
      </c>
      <c r="BX16" s="2">
        <v>40724</v>
      </c>
      <c r="BY16">
        <v>1.6229</v>
      </c>
    </row>
    <row r="17" spans="1:77">
      <c r="A17" s="2">
        <v>34515</v>
      </c>
      <c r="B17">
        <v>0.11550000000000001</v>
      </c>
      <c r="D17" s="2">
        <v>40694</v>
      </c>
      <c r="E17">
        <v>1.23E-2</v>
      </c>
      <c r="G17" s="2">
        <v>40694</v>
      </c>
      <c r="H17">
        <v>3.5799999999999998E-2</v>
      </c>
      <c r="J17" s="2">
        <v>40694</v>
      </c>
      <c r="K17">
        <v>0.2666</v>
      </c>
      <c r="M17" s="2">
        <v>40694</v>
      </c>
      <c r="N17">
        <v>3.4799999999999998E-2</v>
      </c>
      <c r="P17" s="2">
        <v>40694</v>
      </c>
      <c r="Q17">
        <v>8.9999999999999998E-4</v>
      </c>
      <c r="S17" s="2">
        <v>40694</v>
      </c>
      <c r="T17">
        <v>0.61980000000000002</v>
      </c>
      <c r="V17" s="2">
        <v>40694</v>
      </c>
      <c r="W17">
        <v>0.12859999999999999</v>
      </c>
      <c r="Y17" s="2">
        <v>40694</v>
      </c>
      <c r="Z17">
        <v>2.2100000000000002E-2</v>
      </c>
      <c r="AB17" s="2">
        <v>40694</v>
      </c>
      <c r="AC17">
        <v>1.1438999999999999</v>
      </c>
      <c r="AE17" s="2">
        <v>40694</v>
      </c>
      <c r="AF17">
        <v>0.80779999999999996</v>
      </c>
      <c r="AH17" s="2">
        <v>40694</v>
      </c>
      <c r="AI17">
        <v>3.2899999999999999E-2</v>
      </c>
      <c r="AK17" s="2">
        <v>40694</v>
      </c>
      <c r="AL17">
        <v>3.4799999999999998E-2</v>
      </c>
      <c r="AN17" s="2">
        <v>40694</v>
      </c>
      <c r="AO17">
        <v>8.5800000000000001E-2</v>
      </c>
      <c r="AQ17" s="2">
        <v>40694</v>
      </c>
      <c r="AR17">
        <v>1.38E-2</v>
      </c>
      <c r="AT17" s="2">
        <v>40694</v>
      </c>
      <c r="AU17">
        <v>0.81769999999999998</v>
      </c>
      <c r="AW17" s="2">
        <v>40694</v>
      </c>
      <c r="AX17">
        <v>0.33150000000000002</v>
      </c>
      <c r="AZ17" s="2">
        <v>40694</v>
      </c>
      <c r="BA17">
        <v>0.36370000000000002</v>
      </c>
      <c r="BC17" s="2">
        <v>40694</v>
      </c>
      <c r="BD17">
        <v>0.63539999999999996</v>
      </c>
      <c r="BF17" s="2">
        <v>40694</v>
      </c>
      <c r="BG17">
        <v>1E-4</v>
      </c>
      <c r="BI17" s="2">
        <v>40694</v>
      </c>
      <c r="BJ17">
        <v>0.1923</v>
      </c>
      <c r="BL17" s="2">
        <v>40694</v>
      </c>
      <c r="BM17">
        <v>0.28820000000000001</v>
      </c>
      <c r="BO17" s="2">
        <v>40694</v>
      </c>
      <c r="BP17">
        <v>0.24440000000000001</v>
      </c>
      <c r="BR17" s="2">
        <v>40694</v>
      </c>
      <c r="BS17">
        <v>0.1827</v>
      </c>
      <c r="BU17" s="2">
        <v>40694</v>
      </c>
      <c r="BV17">
        <v>1.0341</v>
      </c>
      <c r="BX17" s="2">
        <v>40694</v>
      </c>
      <c r="BY17">
        <v>1.6355999999999999</v>
      </c>
    </row>
    <row r="18" spans="1:77">
      <c r="A18" s="2">
        <v>34546</v>
      </c>
      <c r="B18">
        <v>0.1157</v>
      </c>
      <c r="D18" s="2">
        <v>40663</v>
      </c>
      <c r="E18">
        <v>1.2E-2</v>
      </c>
      <c r="G18" s="2">
        <v>40663</v>
      </c>
      <c r="H18">
        <v>3.56E-2</v>
      </c>
      <c r="J18" s="2">
        <v>40663</v>
      </c>
      <c r="K18">
        <v>0.26650000000000001</v>
      </c>
      <c r="M18" s="2">
        <v>40663</v>
      </c>
      <c r="N18">
        <v>3.44E-2</v>
      </c>
      <c r="P18" s="2">
        <v>40663</v>
      </c>
      <c r="Q18">
        <v>8.9999999999999998E-4</v>
      </c>
      <c r="S18" s="2">
        <v>40663</v>
      </c>
      <c r="T18">
        <v>0.62970000000000004</v>
      </c>
      <c r="V18" s="2">
        <v>40663</v>
      </c>
      <c r="W18">
        <v>0.12859999999999999</v>
      </c>
      <c r="Y18" s="2">
        <v>40663</v>
      </c>
      <c r="Z18">
        <v>2.2200000000000001E-2</v>
      </c>
      <c r="AB18" s="2">
        <v>40663</v>
      </c>
      <c r="AC18">
        <v>1.1115999999999999</v>
      </c>
      <c r="AE18" s="2">
        <v>40663</v>
      </c>
      <c r="AF18">
        <v>0.80120000000000002</v>
      </c>
      <c r="AH18" s="2">
        <v>40663</v>
      </c>
      <c r="AI18">
        <v>3.3099999999999997E-2</v>
      </c>
      <c r="AK18" s="2">
        <v>40663</v>
      </c>
      <c r="AL18">
        <v>3.44E-2</v>
      </c>
      <c r="AN18" s="2">
        <v>40663</v>
      </c>
      <c r="AO18">
        <v>8.5300000000000001E-2</v>
      </c>
      <c r="AQ18" s="2">
        <v>40663</v>
      </c>
      <c r="AR18">
        <v>1.3899999999999999E-2</v>
      </c>
      <c r="AT18" s="2">
        <v>40663</v>
      </c>
      <c r="AU18">
        <v>0.81310000000000004</v>
      </c>
      <c r="AW18" s="2">
        <v>40663</v>
      </c>
      <c r="AX18">
        <v>0.33150000000000002</v>
      </c>
      <c r="AZ18" s="2">
        <v>40663</v>
      </c>
      <c r="BA18">
        <v>0.36330000000000001</v>
      </c>
      <c r="BC18" s="2">
        <v>40663</v>
      </c>
      <c r="BD18">
        <v>0.65649999999999997</v>
      </c>
      <c r="BF18" s="2">
        <v>40663</v>
      </c>
      <c r="BG18">
        <v>1E-4</v>
      </c>
      <c r="BI18" s="2">
        <v>40663</v>
      </c>
      <c r="BJ18">
        <v>0.19359999999999999</v>
      </c>
      <c r="BL18" s="2">
        <v>40663</v>
      </c>
      <c r="BM18">
        <v>0.29089999999999999</v>
      </c>
      <c r="BO18" s="2">
        <v>40663</v>
      </c>
      <c r="BP18">
        <v>0.246</v>
      </c>
      <c r="BR18" s="2">
        <v>40663</v>
      </c>
      <c r="BS18">
        <v>0.18479999999999999</v>
      </c>
      <c r="BU18" s="2">
        <v>40663</v>
      </c>
      <c r="BV18">
        <v>1.0430999999999999</v>
      </c>
      <c r="BX18" s="2">
        <v>40663</v>
      </c>
      <c r="BY18">
        <v>1.6347</v>
      </c>
    </row>
    <row r="19" spans="1:77">
      <c r="A19" s="2">
        <v>34577</v>
      </c>
      <c r="B19">
        <v>0.1164</v>
      </c>
      <c r="D19" s="2">
        <v>40633</v>
      </c>
      <c r="E19">
        <v>1.2200000000000001E-2</v>
      </c>
      <c r="G19" s="2">
        <v>40633</v>
      </c>
      <c r="H19">
        <v>3.5099999999999999E-2</v>
      </c>
      <c r="J19" s="2">
        <v>40633</v>
      </c>
      <c r="K19">
        <v>0.26640000000000003</v>
      </c>
      <c r="M19" s="2">
        <v>40633</v>
      </c>
      <c r="N19">
        <v>3.39E-2</v>
      </c>
      <c r="P19" s="2">
        <v>40633</v>
      </c>
      <c r="Q19">
        <v>8.9999999999999998E-4</v>
      </c>
      <c r="S19" s="2">
        <v>40633</v>
      </c>
      <c r="T19">
        <v>0.60160000000000002</v>
      </c>
      <c r="V19" s="2">
        <v>40633</v>
      </c>
      <c r="W19">
        <v>0.1283</v>
      </c>
      <c r="Y19" s="2">
        <v>40633</v>
      </c>
      <c r="Z19">
        <v>2.1899999999999999E-2</v>
      </c>
      <c r="AB19" s="2">
        <v>40633</v>
      </c>
      <c r="AC19">
        <v>1.0873999999999999</v>
      </c>
      <c r="AE19" s="2">
        <v>40633</v>
      </c>
      <c r="AF19">
        <v>0.78820000000000001</v>
      </c>
      <c r="AH19" s="2">
        <v>40633</v>
      </c>
      <c r="AI19">
        <v>3.2800000000000003E-2</v>
      </c>
      <c r="AK19" s="2">
        <v>40633</v>
      </c>
      <c r="AL19">
        <v>3.39E-2</v>
      </c>
      <c r="AN19" s="2">
        <v>40633</v>
      </c>
      <c r="AO19">
        <v>8.3199999999999996E-2</v>
      </c>
      <c r="AQ19" s="2">
        <v>40633</v>
      </c>
      <c r="AR19">
        <v>1.38E-2</v>
      </c>
      <c r="AT19" s="2">
        <v>40633</v>
      </c>
      <c r="AU19">
        <v>0.80169999999999997</v>
      </c>
      <c r="AW19" s="2">
        <v>40633</v>
      </c>
      <c r="AX19">
        <v>0.32900000000000001</v>
      </c>
      <c r="AZ19" s="2">
        <v>40633</v>
      </c>
      <c r="BA19">
        <v>0.34860000000000002</v>
      </c>
      <c r="BC19" s="2">
        <v>40633</v>
      </c>
      <c r="BD19">
        <v>0.63190000000000002</v>
      </c>
      <c r="BF19" s="2">
        <v>40633</v>
      </c>
      <c r="BG19">
        <v>1E-4</v>
      </c>
      <c r="BI19" s="2">
        <v>40633</v>
      </c>
      <c r="BJ19">
        <v>0.18770000000000001</v>
      </c>
      <c r="BL19" s="2">
        <v>40633</v>
      </c>
      <c r="BM19">
        <v>0.27989999999999998</v>
      </c>
      <c r="BO19" s="2">
        <v>40633</v>
      </c>
      <c r="BP19">
        <v>0.24759999999999999</v>
      </c>
      <c r="BR19" s="2">
        <v>40633</v>
      </c>
      <c r="BS19">
        <v>0.17860000000000001</v>
      </c>
      <c r="BU19" s="2">
        <v>40633</v>
      </c>
      <c r="BV19">
        <v>1.0233000000000001</v>
      </c>
      <c r="BX19" s="2">
        <v>40633</v>
      </c>
      <c r="BY19">
        <v>1.6161000000000001</v>
      </c>
    </row>
    <row r="20" spans="1:77">
      <c r="A20" s="2">
        <v>34607</v>
      </c>
      <c r="B20">
        <v>0.1171</v>
      </c>
      <c r="D20" s="2">
        <v>40602</v>
      </c>
      <c r="E20">
        <v>1.21E-2</v>
      </c>
      <c r="G20" s="2">
        <v>40602</v>
      </c>
      <c r="H20">
        <v>3.4099999999999998E-2</v>
      </c>
      <c r="J20" s="2">
        <v>40602</v>
      </c>
      <c r="K20">
        <v>0.26640000000000003</v>
      </c>
      <c r="M20" s="2">
        <v>40602</v>
      </c>
      <c r="N20">
        <v>3.4099999999999998E-2</v>
      </c>
      <c r="P20" s="2">
        <v>40602</v>
      </c>
      <c r="Q20">
        <v>8.9999999999999998E-4</v>
      </c>
      <c r="S20" s="2">
        <v>40602</v>
      </c>
      <c r="T20">
        <v>0.5978</v>
      </c>
      <c r="V20" s="2">
        <v>40602</v>
      </c>
      <c r="W20">
        <v>0.12839999999999999</v>
      </c>
      <c r="Y20" s="2">
        <v>40602</v>
      </c>
      <c r="Z20">
        <v>2.18E-2</v>
      </c>
      <c r="AB20" s="2">
        <v>40602</v>
      </c>
      <c r="AC20">
        <v>1.0519000000000001</v>
      </c>
      <c r="AE20" s="2">
        <v>40602</v>
      </c>
      <c r="AF20">
        <v>0.78310000000000002</v>
      </c>
      <c r="AH20" s="2">
        <v>40602</v>
      </c>
      <c r="AI20">
        <v>3.2399999999999998E-2</v>
      </c>
      <c r="AK20" s="2">
        <v>40602</v>
      </c>
      <c r="AL20">
        <v>3.4099999999999998E-2</v>
      </c>
      <c r="AN20" s="2">
        <v>40602</v>
      </c>
      <c r="AO20">
        <v>8.2799999999999999E-2</v>
      </c>
      <c r="AQ20" s="2">
        <v>40602</v>
      </c>
      <c r="AR20">
        <v>1.35E-2</v>
      </c>
      <c r="AT20" s="2">
        <v>40602</v>
      </c>
      <c r="AU20">
        <v>0.79520000000000002</v>
      </c>
      <c r="AW20" s="2">
        <v>40602</v>
      </c>
      <c r="AX20">
        <v>0.32779999999999998</v>
      </c>
      <c r="AZ20" s="2">
        <v>40602</v>
      </c>
      <c r="BA20">
        <v>0.34710000000000002</v>
      </c>
      <c r="BC20" s="2">
        <v>40602</v>
      </c>
      <c r="BD20">
        <v>0.62870000000000004</v>
      </c>
      <c r="BF20" s="2">
        <v>40602</v>
      </c>
      <c r="BG20">
        <v>1E-4</v>
      </c>
      <c r="BI20" s="2">
        <v>40602</v>
      </c>
      <c r="BJ20">
        <v>0.183</v>
      </c>
      <c r="BL20" s="2">
        <v>40602</v>
      </c>
      <c r="BM20">
        <v>0.2727</v>
      </c>
      <c r="BO20" s="2">
        <v>40602</v>
      </c>
      <c r="BP20">
        <v>0.2485</v>
      </c>
      <c r="BR20" s="2">
        <v>40602</v>
      </c>
      <c r="BS20">
        <v>0.1741</v>
      </c>
      <c r="BU20" s="2">
        <v>40602</v>
      </c>
      <c r="BV20">
        <v>1.0119</v>
      </c>
      <c r="BX20" s="2">
        <v>40602</v>
      </c>
      <c r="BY20">
        <v>1.6115999999999999</v>
      </c>
    </row>
    <row r="21" spans="1:77">
      <c r="A21" s="2">
        <v>34638</v>
      </c>
      <c r="B21">
        <v>0.1172</v>
      </c>
      <c r="D21" s="2">
        <v>40574</v>
      </c>
      <c r="E21">
        <v>1.21E-2</v>
      </c>
      <c r="G21" s="2">
        <v>40574</v>
      </c>
      <c r="H21">
        <v>3.3099999999999997E-2</v>
      </c>
      <c r="J21" s="2">
        <v>40574</v>
      </c>
      <c r="K21">
        <v>0.26640000000000003</v>
      </c>
      <c r="M21" s="2">
        <v>40574</v>
      </c>
      <c r="N21">
        <v>3.4200000000000001E-2</v>
      </c>
      <c r="P21" s="2">
        <v>40574</v>
      </c>
      <c r="Q21">
        <v>8.9999999999999998E-4</v>
      </c>
      <c r="S21" s="2">
        <v>40574</v>
      </c>
      <c r="T21">
        <v>0.59530000000000005</v>
      </c>
      <c r="V21" s="2">
        <v>40574</v>
      </c>
      <c r="W21">
        <v>0.1285</v>
      </c>
      <c r="Y21" s="2">
        <v>40574</v>
      </c>
      <c r="Z21">
        <v>2.1700000000000001E-2</v>
      </c>
      <c r="AB21" s="2">
        <v>40574</v>
      </c>
      <c r="AC21">
        <v>1.0467</v>
      </c>
      <c r="AE21" s="2">
        <v>40574</v>
      </c>
      <c r="AF21">
        <v>0.77680000000000005</v>
      </c>
      <c r="AH21" s="2">
        <v>40574</v>
      </c>
      <c r="AI21">
        <v>3.2500000000000001E-2</v>
      </c>
      <c r="AK21" s="2">
        <v>40574</v>
      </c>
      <c r="AL21">
        <v>3.4200000000000001E-2</v>
      </c>
      <c r="AN21" s="2">
        <v>40574</v>
      </c>
      <c r="AO21">
        <v>8.2199999999999995E-2</v>
      </c>
      <c r="AQ21" s="2">
        <v>40574</v>
      </c>
      <c r="AR21">
        <v>1.3299999999999999E-2</v>
      </c>
      <c r="AT21" s="2">
        <v>40574</v>
      </c>
      <c r="AU21">
        <v>0.78839999999999999</v>
      </c>
      <c r="AW21" s="2">
        <v>40574</v>
      </c>
      <c r="AX21">
        <v>0.32519999999999999</v>
      </c>
      <c r="AZ21" s="2">
        <v>40574</v>
      </c>
      <c r="BA21">
        <v>0.34200000000000003</v>
      </c>
      <c r="BC21" s="2">
        <v>40574</v>
      </c>
      <c r="BD21">
        <v>0.63839999999999997</v>
      </c>
      <c r="BF21" s="2">
        <v>40574</v>
      </c>
      <c r="BG21">
        <v>1E-4</v>
      </c>
      <c r="BI21" s="2">
        <v>40574</v>
      </c>
      <c r="BJ21">
        <v>0.1792</v>
      </c>
      <c r="BL21" s="2">
        <v>40574</v>
      </c>
      <c r="BM21">
        <v>0.27900000000000003</v>
      </c>
      <c r="BO21" s="2">
        <v>40574</v>
      </c>
      <c r="BP21">
        <v>0.25059999999999999</v>
      </c>
      <c r="BR21" s="2">
        <v>40574</v>
      </c>
      <c r="BS21">
        <v>0.17050000000000001</v>
      </c>
      <c r="BU21" s="2">
        <v>40574</v>
      </c>
      <c r="BV21">
        <v>1.0056</v>
      </c>
      <c r="BX21" s="2">
        <v>40574</v>
      </c>
      <c r="BY21">
        <v>1.5754999999999999</v>
      </c>
    </row>
    <row r="22" spans="1:77">
      <c r="A22" s="2">
        <v>34668</v>
      </c>
      <c r="B22">
        <v>0.1174</v>
      </c>
      <c r="D22" s="2">
        <v>40543</v>
      </c>
      <c r="E22">
        <v>1.2E-2</v>
      </c>
      <c r="G22" s="2">
        <v>40543</v>
      </c>
      <c r="H22">
        <v>3.2399999999999998E-2</v>
      </c>
      <c r="J22" s="2">
        <v>40543</v>
      </c>
      <c r="K22">
        <v>0.26640000000000003</v>
      </c>
      <c r="M22" s="2">
        <v>40543</v>
      </c>
      <c r="N22">
        <v>3.32E-2</v>
      </c>
      <c r="P22" s="2">
        <v>40543</v>
      </c>
      <c r="Q22">
        <v>8.9999999999999998E-4</v>
      </c>
      <c r="S22" s="2">
        <v>40543</v>
      </c>
      <c r="T22">
        <v>0.58740000000000003</v>
      </c>
      <c r="V22" s="2">
        <v>40543</v>
      </c>
      <c r="W22">
        <v>0.12859999999999999</v>
      </c>
      <c r="Y22" s="2">
        <v>40543</v>
      </c>
      <c r="Z22">
        <v>2.18E-2</v>
      </c>
      <c r="AB22" s="2">
        <v>40543</v>
      </c>
      <c r="AC22">
        <v>1.0293000000000001</v>
      </c>
      <c r="AE22" s="2">
        <v>40543</v>
      </c>
      <c r="AF22">
        <v>0.76470000000000005</v>
      </c>
      <c r="AH22" s="2">
        <v>40543</v>
      </c>
      <c r="AI22">
        <v>3.3000000000000002E-2</v>
      </c>
      <c r="AK22" s="2">
        <v>40543</v>
      </c>
      <c r="AL22">
        <v>3.32E-2</v>
      </c>
      <c r="AN22" s="2">
        <v>40543</v>
      </c>
      <c r="AO22">
        <v>8.0600000000000005E-2</v>
      </c>
      <c r="AQ22" s="2">
        <v>40543</v>
      </c>
      <c r="AR22">
        <v>1.32E-2</v>
      </c>
      <c r="AT22" s="2">
        <v>40543</v>
      </c>
      <c r="AU22">
        <v>0.78700000000000003</v>
      </c>
      <c r="AW22" s="2">
        <v>40543</v>
      </c>
      <c r="AX22">
        <v>0.31869999999999998</v>
      </c>
      <c r="AZ22" s="2">
        <v>40543</v>
      </c>
      <c r="BA22">
        <v>0.33040000000000003</v>
      </c>
      <c r="BC22" s="2">
        <v>40543</v>
      </c>
      <c r="BD22">
        <v>0.65700000000000003</v>
      </c>
      <c r="BF22" s="2">
        <v>40543</v>
      </c>
      <c r="BG22">
        <v>1E-4</v>
      </c>
      <c r="BI22" s="2">
        <v>40543</v>
      </c>
      <c r="BJ22">
        <v>0.17730000000000001</v>
      </c>
      <c r="BL22" s="2">
        <v>40543</v>
      </c>
      <c r="BM22">
        <v>0.27700000000000002</v>
      </c>
      <c r="BO22" s="2">
        <v>40543</v>
      </c>
      <c r="BP22">
        <v>0.251</v>
      </c>
      <c r="BR22" s="2">
        <v>40543</v>
      </c>
      <c r="BS22">
        <v>0.1668</v>
      </c>
      <c r="BU22" s="2">
        <v>40543</v>
      </c>
      <c r="BV22">
        <v>0.99070000000000003</v>
      </c>
      <c r="BX22" s="2">
        <v>40543</v>
      </c>
      <c r="BY22">
        <v>1.5606</v>
      </c>
    </row>
    <row r="23" spans="1:77">
      <c r="A23" s="2">
        <v>34699</v>
      </c>
      <c r="B23">
        <v>0.1179</v>
      </c>
      <c r="D23" s="2">
        <v>40512</v>
      </c>
      <c r="E23">
        <v>1.21E-2</v>
      </c>
      <c r="G23" s="2">
        <v>40512</v>
      </c>
      <c r="H23">
        <v>3.2300000000000002E-2</v>
      </c>
      <c r="J23" s="2">
        <v>40512</v>
      </c>
      <c r="K23">
        <v>0.26640000000000003</v>
      </c>
      <c r="M23" s="2">
        <v>40512</v>
      </c>
      <c r="N23">
        <v>3.2899999999999999E-2</v>
      </c>
      <c r="P23" s="2">
        <v>40512</v>
      </c>
      <c r="Q23">
        <v>8.9999999999999998E-4</v>
      </c>
      <c r="S23" s="2">
        <v>40512</v>
      </c>
      <c r="T23">
        <v>0.58340000000000003</v>
      </c>
      <c r="V23" s="2">
        <v>40512</v>
      </c>
      <c r="W23">
        <v>0.129</v>
      </c>
      <c r="Y23" s="2">
        <v>40512</v>
      </c>
      <c r="Z23">
        <v>2.1999999999999999E-2</v>
      </c>
      <c r="AB23" s="2">
        <v>40512</v>
      </c>
      <c r="AC23">
        <v>1.0164</v>
      </c>
      <c r="AE23" s="2">
        <v>40512</v>
      </c>
      <c r="AF23">
        <v>0.77049999999999996</v>
      </c>
      <c r="AH23" s="2">
        <v>40512</v>
      </c>
      <c r="AI23">
        <v>3.32E-2</v>
      </c>
      <c r="AK23" s="2">
        <v>40512</v>
      </c>
      <c r="AL23">
        <v>3.2899999999999999E-2</v>
      </c>
      <c r="AN23" s="2">
        <v>40512</v>
      </c>
      <c r="AO23">
        <v>8.1100000000000005E-2</v>
      </c>
      <c r="AQ23" s="2">
        <v>40512</v>
      </c>
      <c r="AR23">
        <v>1.3299999999999999E-2</v>
      </c>
      <c r="AT23" s="2">
        <v>40512</v>
      </c>
      <c r="AU23">
        <v>0.81410000000000005</v>
      </c>
      <c r="AW23" s="2">
        <v>40512</v>
      </c>
      <c r="AX23">
        <v>0.32100000000000001</v>
      </c>
      <c r="AZ23" s="2">
        <v>40512</v>
      </c>
      <c r="BA23">
        <v>0.34639999999999999</v>
      </c>
      <c r="BC23" s="2">
        <v>40512</v>
      </c>
      <c r="BD23">
        <v>0.69379999999999997</v>
      </c>
      <c r="BF23" s="2">
        <v>40512</v>
      </c>
      <c r="BG23">
        <v>1E-4</v>
      </c>
      <c r="BI23" s="2">
        <v>40512</v>
      </c>
      <c r="BJ23">
        <v>0.1837</v>
      </c>
      <c r="BL23" s="2">
        <v>40512</v>
      </c>
      <c r="BM23">
        <v>0.27429999999999999</v>
      </c>
      <c r="BO23" s="2">
        <v>40512</v>
      </c>
      <c r="BP23">
        <v>0.252</v>
      </c>
      <c r="BR23" s="2">
        <v>40512</v>
      </c>
      <c r="BS23">
        <v>0.16800000000000001</v>
      </c>
      <c r="BU23" s="2">
        <v>40512</v>
      </c>
      <c r="BV23">
        <v>0.98760000000000003</v>
      </c>
      <c r="BX23" s="2">
        <v>40512</v>
      </c>
      <c r="BY23">
        <v>1.5983000000000001</v>
      </c>
    </row>
    <row r="24" spans="1:77">
      <c r="A24" s="2">
        <v>34730</v>
      </c>
      <c r="B24">
        <v>0.11849999999999999</v>
      </c>
      <c r="D24" s="2">
        <v>40482</v>
      </c>
      <c r="E24">
        <v>1.2200000000000001E-2</v>
      </c>
      <c r="G24" s="2">
        <v>40482</v>
      </c>
      <c r="H24">
        <v>3.2899999999999999E-2</v>
      </c>
      <c r="J24" s="2">
        <v>40482</v>
      </c>
      <c r="K24">
        <v>0.26619999999999999</v>
      </c>
      <c r="M24" s="2">
        <v>40482</v>
      </c>
      <c r="N24">
        <v>3.2399999999999998E-2</v>
      </c>
      <c r="P24" s="2">
        <v>40482</v>
      </c>
      <c r="Q24">
        <v>8.9999999999999998E-4</v>
      </c>
      <c r="S24" s="2">
        <v>40482</v>
      </c>
      <c r="T24">
        <v>0.59189999999999998</v>
      </c>
      <c r="V24" s="2">
        <v>40482</v>
      </c>
      <c r="W24">
        <v>0.12889999999999999</v>
      </c>
      <c r="Y24" s="2">
        <v>40482</v>
      </c>
      <c r="Z24">
        <v>2.24E-2</v>
      </c>
      <c r="AB24" s="2">
        <v>40482</v>
      </c>
      <c r="AC24">
        <v>1.0317000000000001</v>
      </c>
      <c r="AE24" s="2">
        <v>40482</v>
      </c>
      <c r="AF24">
        <v>0.76700000000000002</v>
      </c>
      <c r="AH24" s="2">
        <v>40482</v>
      </c>
      <c r="AI24">
        <v>3.3099999999999997E-2</v>
      </c>
      <c r="AK24" s="2">
        <v>40482</v>
      </c>
      <c r="AL24">
        <v>3.2399999999999998E-2</v>
      </c>
      <c r="AN24" s="2">
        <v>40482</v>
      </c>
      <c r="AO24">
        <v>8.0299999999999996E-2</v>
      </c>
      <c r="AQ24" s="2">
        <v>40482</v>
      </c>
      <c r="AR24">
        <v>1.3299999999999999E-2</v>
      </c>
      <c r="AT24" s="2">
        <v>40482</v>
      </c>
      <c r="AU24">
        <v>0.79349999999999998</v>
      </c>
      <c r="AW24" s="2">
        <v>40482</v>
      </c>
      <c r="AX24">
        <v>0.32190000000000002</v>
      </c>
      <c r="AZ24" s="2">
        <v>40482</v>
      </c>
      <c r="BA24">
        <v>0.35089999999999999</v>
      </c>
      <c r="BC24" s="2">
        <v>40482</v>
      </c>
      <c r="BD24">
        <v>0.70089999999999997</v>
      </c>
      <c r="BF24" s="2">
        <v>40482</v>
      </c>
      <c r="BG24">
        <v>1E-4</v>
      </c>
      <c r="BI24" s="2">
        <v>40482</v>
      </c>
      <c r="BJ24">
        <v>0.18629999999999999</v>
      </c>
      <c r="BL24" s="2">
        <v>40482</v>
      </c>
      <c r="BM24">
        <v>0.27650000000000002</v>
      </c>
      <c r="BO24" s="2">
        <v>40482</v>
      </c>
      <c r="BP24">
        <v>0.25240000000000001</v>
      </c>
      <c r="BR24" s="2">
        <v>40482</v>
      </c>
      <c r="BS24">
        <v>0.1714</v>
      </c>
      <c r="BU24" s="2">
        <v>40482</v>
      </c>
      <c r="BV24">
        <v>0.98170000000000002</v>
      </c>
      <c r="BX24" s="2">
        <v>40482</v>
      </c>
      <c r="BY24">
        <v>1.5858000000000001</v>
      </c>
    </row>
    <row r="25" spans="1:77">
      <c r="A25" s="2">
        <v>34758</v>
      </c>
      <c r="B25">
        <v>0.1186</v>
      </c>
      <c r="D25" s="2">
        <v>40451</v>
      </c>
      <c r="E25">
        <v>1.18E-2</v>
      </c>
      <c r="G25" s="2">
        <v>40451</v>
      </c>
      <c r="H25">
        <v>3.2399999999999998E-2</v>
      </c>
      <c r="J25" s="2">
        <v>40451</v>
      </c>
      <c r="K25">
        <v>0.26619999999999999</v>
      </c>
      <c r="M25" s="2">
        <v>40451</v>
      </c>
      <c r="N25">
        <v>3.15E-2</v>
      </c>
      <c r="P25" s="2">
        <v>40451</v>
      </c>
      <c r="Q25">
        <v>8.9999999999999998E-4</v>
      </c>
      <c r="S25" s="2">
        <v>40451</v>
      </c>
      <c r="T25">
        <v>0.57850000000000001</v>
      </c>
      <c r="V25" s="2">
        <v>40451</v>
      </c>
      <c r="W25">
        <v>0.1288</v>
      </c>
      <c r="Y25" s="2">
        <v>40451</v>
      </c>
      <c r="Z25">
        <v>2.1600000000000001E-2</v>
      </c>
      <c r="AB25" s="2">
        <v>40451</v>
      </c>
      <c r="AC25">
        <v>0.99550000000000005</v>
      </c>
      <c r="AE25" s="2">
        <v>40451</v>
      </c>
      <c r="AF25">
        <v>0.74819999999999998</v>
      </c>
      <c r="AH25" s="2">
        <v>40451</v>
      </c>
      <c r="AI25">
        <v>3.2199999999999999E-2</v>
      </c>
      <c r="AK25" s="2">
        <v>40451</v>
      </c>
      <c r="AL25">
        <v>3.15E-2</v>
      </c>
      <c r="AN25" s="2">
        <v>40451</v>
      </c>
      <c r="AO25">
        <v>7.7899999999999997E-2</v>
      </c>
      <c r="AQ25" s="2">
        <v>40451</v>
      </c>
      <c r="AR25">
        <v>1.3100000000000001E-2</v>
      </c>
      <c r="AT25" s="2">
        <v>40451</v>
      </c>
      <c r="AU25">
        <v>0.77590000000000003</v>
      </c>
      <c r="AW25" s="2">
        <v>40451</v>
      </c>
      <c r="AX25">
        <v>0.32090000000000002</v>
      </c>
      <c r="AZ25" s="2">
        <v>40451</v>
      </c>
      <c r="BA25">
        <v>0.32900000000000001</v>
      </c>
      <c r="BC25" s="2">
        <v>40451</v>
      </c>
      <c r="BD25">
        <v>0.66810000000000003</v>
      </c>
      <c r="BF25" s="2">
        <v>40451</v>
      </c>
      <c r="BG25">
        <v>1E-4</v>
      </c>
      <c r="BI25" s="2">
        <v>40451</v>
      </c>
      <c r="BJ25">
        <v>0.17499999999999999</v>
      </c>
      <c r="BL25" s="2">
        <v>40451</v>
      </c>
      <c r="BM25">
        <v>0.26700000000000002</v>
      </c>
      <c r="BO25" s="2">
        <v>40451</v>
      </c>
      <c r="BP25">
        <v>0.2525</v>
      </c>
      <c r="BR25" s="2">
        <v>40451</v>
      </c>
      <c r="BS25">
        <v>0.16450000000000001</v>
      </c>
      <c r="BU25" s="2">
        <v>40451</v>
      </c>
      <c r="BV25">
        <v>0.96609999999999996</v>
      </c>
      <c r="BX25" s="2">
        <v>40451</v>
      </c>
      <c r="BY25">
        <v>1.5551999999999999</v>
      </c>
    </row>
    <row r="26" spans="1:77">
      <c r="A26" s="2">
        <v>34789</v>
      </c>
      <c r="B26">
        <v>0.1187</v>
      </c>
      <c r="D26" s="2">
        <v>40421</v>
      </c>
      <c r="E26">
        <v>1.17E-2</v>
      </c>
      <c r="G26" s="2">
        <v>40421</v>
      </c>
      <c r="H26">
        <v>3.2899999999999999E-2</v>
      </c>
      <c r="J26" s="2">
        <v>40421</v>
      </c>
      <c r="K26">
        <v>0.2661</v>
      </c>
      <c r="M26" s="2">
        <v>40421</v>
      </c>
      <c r="N26">
        <v>3.1300000000000001E-2</v>
      </c>
      <c r="P26" s="2">
        <v>40421</v>
      </c>
      <c r="Q26">
        <v>8.0000000000000004E-4</v>
      </c>
      <c r="S26" s="2">
        <v>40421</v>
      </c>
      <c r="T26">
        <v>0.56599999999999995</v>
      </c>
      <c r="V26" s="2">
        <v>40421</v>
      </c>
      <c r="W26">
        <v>0.12870000000000001</v>
      </c>
      <c r="Y26" s="2">
        <v>40421</v>
      </c>
      <c r="Z26">
        <v>2.1399999999999999E-2</v>
      </c>
      <c r="AB26" s="2">
        <v>40421</v>
      </c>
      <c r="AC26">
        <v>0.96140000000000003</v>
      </c>
      <c r="AE26" s="2">
        <v>40421</v>
      </c>
      <c r="AF26">
        <v>0.73750000000000004</v>
      </c>
      <c r="AH26" s="2">
        <v>40421</v>
      </c>
      <c r="AI26">
        <v>3.1199999999999999E-2</v>
      </c>
      <c r="AK26" s="2">
        <v>40421</v>
      </c>
      <c r="AL26">
        <v>3.1300000000000001E-2</v>
      </c>
      <c r="AN26" s="2">
        <v>40421</v>
      </c>
      <c r="AO26">
        <v>7.8399999999999997E-2</v>
      </c>
      <c r="AQ26" s="2">
        <v>40421</v>
      </c>
      <c r="AR26">
        <v>1.3100000000000001E-2</v>
      </c>
      <c r="AT26" s="2">
        <v>40421</v>
      </c>
      <c r="AU26">
        <v>0.76980000000000004</v>
      </c>
      <c r="AW26" s="2">
        <v>40421</v>
      </c>
      <c r="AX26">
        <v>0.316</v>
      </c>
      <c r="AZ26" s="2">
        <v>40421</v>
      </c>
      <c r="BA26">
        <v>0.32290000000000002</v>
      </c>
      <c r="BC26" s="2">
        <v>40421</v>
      </c>
      <c r="BD26">
        <v>0.66180000000000005</v>
      </c>
      <c r="BF26" s="2">
        <v>40421</v>
      </c>
      <c r="BG26">
        <v>1E-4</v>
      </c>
      <c r="BI26" s="2">
        <v>40421</v>
      </c>
      <c r="BJ26">
        <v>0.17330000000000001</v>
      </c>
      <c r="BL26" s="2">
        <v>40421</v>
      </c>
      <c r="BM26">
        <v>0.26350000000000001</v>
      </c>
      <c r="BO26" s="2">
        <v>40421</v>
      </c>
      <c r="BP26">
        <v>0.25340000000000001</v>
      </c>
      <c r="BR26" s="2">
        <v>40421</v>
      </c>
      <c r="BS26">
        <v>0.16270000000000001</v>
      </c>
      <c r="BU26" s="2">
        <v>40421</v>
      </c>
      <c r="BV26">
        <v>0.96220000000000006</v>
      </c>
      <c r="BX26" s="2">
        <v>40421</v>
      </c>
      <c r="BY26">
        <v>1.5664</v>
      </c>
    </row>
    <row r="27" spans="1:77">
      <c r="A27" s="2">
        <v>34819</v>
      </c>
      <c r="B27">
        <v>0.1187</v>
      </c>
      <c r="D27" s="2">
        <v>40390</v>
      </c>
      <c r="E27">
        <v>1.14E-2</v>
      </c>
      <c r="G27" s="2">
        <v>40390</v>
      </c>
      <c r="H27">
        <v>3.2500000000000001E-2</v>
      </c>
      <c r="J27" s="2">
        <v>40390</v>
      </c>
      <c r="K27">
        <v>0.26619999999999999</v>
      </c>
      <c r="M27" s="2">
        <v>40390</v>
      </c>
      <c r="N27">
        <v>3.1099999999999999E-2</v>
      </c>
      <c r="P27" s="2">
        <v>40390</v>
      </c>
      <c r="Q27">
        <v>8.0000000000000004E-4</v>
      </c>
      <c r="S27" s="2">
        <v>40390</v>
      </c>
      <c r="T27">
        <v>0.56130000000000002</v>
      </c>
      <c r="V27" s="2">
        <v>40390</v>
      </c>
      <c r="W27">
        <v>0.12859999999999999</v>
      </c>
      <c r="Y27" s="2">
        <v>40390</v>
      </c>
      <c r="Z27">
        <v>2.1299999999999999E-2</v>
      </c>
      <c r="AB27" s="2">
        <v>40390</v>
      </c>
      <c r="AC27">
        <v>0.94730000000000003</v>
      </c>
      <c r="AE27" s="2">
        <v>40390</v>
      </c>
      <c r="AF27">
        <v>0.72519999999999996</v>
      </c>
      <c r="AH27" s="2">
        <v>40390</v>
      </c>
      <c r="AI27">
        <v>3.0700000000000002E-2</v>
      </c>
      <c r="AK27" s="2">
        <v>40390</v>
      </c>
      <c r="AL27">
        <v>3.1099999999999999E-2</v>
      </c>
      <c r="AN27" s="2">
        <v>40390</v>
      </c>
      <c r="AO27">
        <v>7.7899999999999997E-2</v>
      </c>
      <c r="AQ27" s="2">
        <v>40390</v>
      </c>
      <c r="AR27">
        <v>1.3100000000000001E-2</v>
      </c>
      <c r="AT27" s="2">
        <v>40390</v>
      </c>
      <c r="AU27">
        <v>0.76149999999999995</v>
      </c>
      <c r="AW27" s="2">
        <v>40390</v>
      </c>
      <c r="AX27">
        <v>0.31080000000000002</v>
      </c>
      <c r="AZ27" s="2">
        <v>40390</v>
      </c>
      <c r="BA27">
        <v>0.31119999999999998</v>
      </c>
      <c r="BC27" s="2">
        <v>40390</v>
      </c>
      <c r="BD27">
        <v>0.64770000000000005</v>
      </c>
      <c r="BF27" s="2">
        <v>40390</v>
      </c>
      <c r="BG27">
        <v>1E-4</v>
      </c>
      <c r="BI27" s="2">
        <v>40390</v>
      </c>
      <c r="BJ27">
        <v>0.17119999999999999</v>
      </c>
      <c r="BL27" s="2">
        <v>40390</v>
      </c>
      <c r="BM27">
        <v>0.25900000000000001</v>
      </c>
      <c r="BO27" s="2">
        <v>40390</v>
      </c>
      <c r="BP27">
        <v>0.2535</v>
      </c>
      <c r="BR27" s="2">
        <v>40390</v>
      </c>
      <c r="BS27">
        <v>0.1588</v>
      </c>
      <c r="BU27" s="2">
        <v>40390</v>
      </c>
      <c r="BV27">
        <v>0.95679999999999998</v>
      </c>
      <c r="BX27" s="2">
        <v>40390</v>
      </c>
      <c r="BY27">
        <v>1.5263</v>
      </c>
    </row>
    <row r="28" spans="1:77">
      <c r="A28" s="2">
        <v>34850</v>
      </c>
      <c r="B28">
        <v>0.1203</v>
      </c>
      <c r="D28" s="2">
        <v>40359</v>
      </c>
      <c r="E28">
        <v>1.0999999999999999E-2</v>
      </c>
      <c r="G28" s="2">
        <v>40359</v>
      </c>
      <c r="H28">
        <v>3.1899999999999998E-2</v>
      </c>
      <c r="J28" s="2">
        <v>40359</v>
      </c>
      <c r="K28">
        <v>0.26619999999999999</v>
      </c>
      <c r="M28" s="2">
        <v>40359</v>
      </c>
      <c r="N28">
        <v>3.1E-2</v>
      </c>
      <c r="P28" s="2">
        <v>40359</v>
      </c>
      <c r="Q28">
        <v>8.0000000000000004E-4</v>
      </c>
      <c r="S28" s="2">
        <v>40359</v>
      </c>
      <c r="T28">
        <v>0.55100000000000005</v>
      </c>
      <c r="V28" s="2">
        <v>40359</v>
      </c>
      <c r="W28">
        <v>0.12839999999999999</v>
      </c>
      <c r="Y28" s="2">
        <v>40359</v>
      </c>
      <c r="Z28">
        <v>2.1399999999999999E-2</v>
      </c>
      <c r="AB28" s="2">
        <v>40359</v>
      </c>
      <c r="AC28">
        <v>0.88519999999999999</v>
      </c>
      <c r="AE28" s="2">
        <v>40359</v>
      </c>
      <c r="AF28">
        <v>0.71499999999999997</v>
      </c>
      <c r="AH28" s="2">
        <v>40359</v>
      </c>
      <c r="AI28">
        <v>3.0599999999999999E-2</v>
      </c>
      <c r="AK28" s="2">
        <v>40359</v>
      </c>
      <c r="AL28">
        <v>3.1E-2</v>
      </c>
      <c r="AN28" s="2">
        <v>40359</v>
      </c>
      <c r="AO28">
        <v>7.8600000000000003E-2</v>
      </c>
      <c r="AQ28" s="2">
        <v>40359</v>
      </c>
      <c r="AR28">
        <v>1.2999999999999999E-2</v>
      </c>
      <c r="AT28" s="2">
        <v>40359</v>
      </c>
      <c r="AU28">
        <v>0.74380000000000002</v>
      </c>
      <c r="AW28" s="2">
        <v>40359</v>
      </c>
      <c r="AX28">
        <v>0.30559999999999998</v>
      </c>
      <c r="AZ28" s="2">
        <v>40359</v>
      </c>
      <c r="BA28">
        <v>0.29759999999999998</v>
      </c>
      <c r="BC28" s="2">
        <v>40359</v>
      </c>
      <c r="BD28">
        <v>0.63329999999999997</v>
      </c>
      <c r="BF28" s="2">
        <v>40359</v>
      </c>
      <c r="BG28">
        <v>1E-4</v>
      </c>
      <c r="BI28" s="2">
        <v>40359</v>
      </c>
      <c r="BJ28">
        <v>0.1641</v>
      </c>
      <c r="BL28" s="2">
        <v>40359</v>
      </c>
      <c r="BM28">
        <v>0.25950000000000001</v>
      </c>
      <c r="BO28" s="2">
        <v>40359</v>
      </c>
      <c r="BP28">
        <v>0.25409999999999999</v>
      </c>
      <c r="BR28" s="2">
        <v>40359</v>
      </c>
      <c r="BS28">
        <v>0.15440000000000001</v>
      </c>
      <c r="BU28" s="2">
        <v>40359</v>
      </c>
      <c r="BV28">
        <v>0.96319999999999995</v>
      </c>
      <c r="BX28" s="2">
        <v>40359</v>
      </c>
      <c r="BY28">
        <v>1.4725999999999999</v>
      </c>
    </row>
    <row r="29" spans="1:77">
      <c r="A29" s="2">
        <v>34880</v>
      </c>
      <c r="B29">
        <v>0.1205</v>
      </c>
      <c r="D29" s="2">
        <v>40329</v>
      </c>
      <c r="E29">
        <v>1.09E-2</v>
      </c>
      <c r="G29" s="2">
        <v>40329</v>
      </c>
      <c r="H29">
        <v>3.2800000000000003E-2</v>
      </c>
      <c r="J29" s="2">
        <v>40329</v>
      </c>
      <c r="K29">
        <v>0.26600000000000001</v>
      </c>
      <c r="M29" s="2">
        <v>40329</v>
      </c>
      <c r="N29">
        <v>3.1399999999999997E-2</v>
      </c>
      <c r="P29" s="2">
        <v>40329</v>
      </c>
      <c r="Q29">
        <v>8.9999999999999998E-4</v>
      </c>
      <c r="S29" s="2">
        <v>40329</v>
      </c>
      <c r="T29">
        <v>0.55010000000000003</v>
      </c>
      <c r="V29" s="2">
        <v>40329</v>
      </c>
      <c r="W29">
        <v>0.12839999999999999</v>
      </c>
      <c r="Y29" s="2">
        <v>40329</v>
      </c>
      <c r="Z29">
        <v>2.18E-2</v>
      </c>
      <c r="AB29" s="2">
        <v>40329</v>
      </c>
      <c r="AC29">
        <v>0.88819999999999999</v>
      </c>
      <c r="AE29" s="2">
        <v>40329</v>
      </c>
      <c r="AF29">
        <v>0.71779999999999999</v>
      </c>
      <c r="AH29" s="2">
        <v>40329</v>
      </c>
      <c r="AI29">
        <v>3.0599999999999999E-2</v>
      </c>
      <c r="AK29" s="2">
        <v>40329</v>
      </c>
      <c r="AL29">
        <v>3.1399999999999997E-2</v>
      </c>
      <c r="AN29" s="2">
        <v>40329</v>
      </c>
      <c r="AO29">
        <v>7.8600000000000003E-2</v>
      </c>
      <c r="AQ29" s="2">
        <v>40329</v>
      </c>
      <c r="AR29">
        <v>1.32E-2</v>
      </c>
      <c r="AT29" s="2">
        <v>40329</v>
      </c>
      <c r="AU29">
        <v>0.75190000000000001</v>
      </c>
      <c r="AW29" s="2">
        <v>40329</v>
      </c>
      <c r="AX29">
        <v>0.30640000000000001</v>
      </c>
      <c r="AZ29" s="2">
        <v>40329</v>
      </c>
      <c r="BA29">
        <v>0.31130000000000002</v>
      </c>
      <c r="BC29" s="2">
        <v>40329</v>
      </c>
      <c r="BD29">
        <v>0.64659999999999995</v>
      </c>
      <c r="BF29" s="2">
        <v>40329</v>
      </c>
      <c r="BG29">
        <v>1E-4</v>
      </c>
      <c r="BI29" s="2">
        <v>40329</v>
      </c>
      <c r="BJ29">
        <v>0.1696</v>
      </c>
      <c r="BL29" s="2">
        <v>40329</v>
      </c>
      <c r="BM29">
        <v>0.2641</v>
      </c>
      <c r="BO29" s="2">
        <v>40329</v>
      </c>
      <c r="BP29">
        <v>0.25559999999999999</v>
      </c>
      <c r="BR29" s="2">
        <v>40329</v>
      </c>
      <c r="BS29">
        <v>0.15970000000000001</v>
      </c>
      <c r="BU29" s="2">
        <v>40329</v>
      </c>
      <c r="BV29">
        <v>0.9617</v>
      </c>
      <c r="BX29" s="2">
        <v>40329</v>
      </c>
      <c r="BY29">
        <v>1.4701</v>
      </c>
    </row>
    <row r="30" spans="1:77">
      <c r="A30" s="2">
        <v>34911</v>
      </c>
      <c r="B30">
        <v>0.1205</v>
      </c>
      <c r="D30" s="2">
        <v>40298</v>
      </c>
      <c r="E30">
        <v>1.0699999999999999E-2</v>
      </c>
      <c r="G30" s="2">
        <v>40298</v>
      </c>
      <c r="H30">
        <v>3.4200000000000001E-2</v>
      </c>
      <c r="J30" s="2">
        <v>40298</v>
      </c>
      <c r="K30">
        <v>0.26619999999999999</v>
      </c>
      <c r="M30" s="2">
        <v>40298</v>
      </c>
      <c r="N30">
        <v>3.1699999999999999E-2</v>
      </c>
      <c r="P30" s="2">
        <v>40298</v>
      </c>
      <c r="Q30">
        <v>8.9999999999999998E-4</v>
      </c>
      <c r="S30" s="2">
        <v>40298</v>
      </c>
      <c r="T30">
        <v>0.56620000000000004</v>
      </c>
      <c r="V30" s="2">
        <v>40298</v>
      </c>
      <c r="W30">
        <v>0.1288</v>
      </c>
      <c r="Y30" s="2">
        <v>40298</v>
      </c>
      <c r="Z30">
        <v>2.24E-2</v>
      </c>
      <c r="AB30" s="2">
        <v>40298</v>
      </c>
      <c r="AC30">
        <v>0.93740000000000001</v>
      </c>
      <c r="AE30" s="2">
        <v>40298</v>
      </c>
      <c r="AF30">
        <v>0.72260000000000002</v>
      </c>
      <c r="AH30" s="2">
        <v>40298</v>
      </c>
      <c r="AI30">
        <v>3.0800000000000001E-2</v>
      </c>
      <c r="AK30" s="2">
        <v>40298</v>
      </c>
      <c r="AL30">
        <v>3.1699999999999999E-2</v>
      </c>
      <c r="AN30" s="2">
        <v>40298</v>
      </c>
      <c r="AO30">
        <v>8.1600000000000006E-2</v>
      </c>
      <c r="AQ30" s="2">
        <v>40298</v>
      </c>
      <c r="AR30">
        <v>1.34E-2</v>
      </c>
      <c r="AT30" s="2">
        <v>40298</v>
      </c>
      <c r="AU30">
        <v>0.7742</v>
      </c>
      <c r="AW30" s="2">
        <v>40298</v>
      </c>
      <c r="AX30">
        <v>0.3105</v>
      </c>
      <c r="AZ30" s="2">
        <v>40298</v>
      </c>
      <c r="BA30">
        <v>0.3468</v>
      </c>
      <c r="BC30" s="2">
        <v>40298</v>
      </c>
      <c r="BD30">
        <v>0.66900000000000004</v>
      </c>
      <c r="BF30" s="2">
        <v>40298</v>
      </c>
      <c r="BG30">
        <v>1E-4</v>
      </c>
      <c r="BI30" s="2">
        <v>40298</v>
      </c>
      <c r="BJ30">
        <v>0.18049999999999999</v>
      </c>
      <c r="BL30" s="2">
        <v>40298</v>
      </c>
      <c r="BM30">
        <v>0.26950000000000002</v>
      </c>
      <c r="BO30" s="2">
        <v>40298</v>
      </c>
      <c r="BP30">
        <v>0.25729999999999997</v>
      </c>
      <c r="BR30" s="2">
        <v>40298</v>
      </c>
      <c r="BS30">
        <v>0.16889999999999999</v>
      </c>
      <c r="BU30" s="2">
        <v>40298</v>
      </c>
      <c r="BV30">
        <v>0.99429999999999996</v>
      </c>
      <c r="BX30" s="2">
        <v>40298</v>
      </c>
      <c r="BY30">
        <v>1.5322</v>
      </c>
    </row>
    <row r="31" spans="1:77">
      <c r="A31" s="2">
        <v>34942</v>
      </c>
      <c r="B31">
        <v>0.12039999999999999</v>
      </c>
      <c r="D31" s="2">
        <v>40268</v>
      </c>
      <c r="E31">
        <v>1.0999999999999999E-2</v>
      </c>
      <c r="G31" s="2">
        <v>40268</v>
      </c>
      <c r="H31">
        <v>3.3799999999999997E-2</v>
      </c>
      <c r="J31" s="2">
        <v>40268</v>
      </c>
      <c r="K31">
        <v>0.26619999999999999</v>
      </c>
      <c r="M31" s="2">
        <v>40268</v>
      </c>
      <c r="N31">
        <v>3.1399999999999997E-2</v>
      </c>
      <c r="P31" s="2">
        <v>40268</v>
      </c>
      <c r="Q31">
        <v>8.9999999999999998E-4</v>
      </c>
      <c r="S31" s="2">
        <v>40268</v>
      </c>
      <c r="T31">
        <v>0.55640000000000001</v>
      </c>
      <c r="V31" s="2">
        <v>40268</v>
      </c>
      <c r="W31">
        <v>0.1288</v>
      </c>
      <c r="Y31" s="2">
        <v>40268</v>
      </c>
      <c r="Z31">
        <v>2.1999999999999999E-2</v>
      </c>
      <c r="AB31" s="2">
        <v>40268</v>
      </c>
      <c r="AC31">
        <v>0.93740000000000001</v>
      </c>
      <c r="AE31" s="2">
        <v>40268</v>
      </c>
      <c r="AF31">
        <v>0.71419999999999995</v>
      </c>
      <c r="AH31" s="2">
        <v>40268</v>
      </c>
      <c r="AI31">
        <v>3.0499999999999999E-2</v>
      </c>
      <c r="AK31" s="2">
        <v>40268</v>
      </c>
      <c r="AL31">
        <v>3.1399999999999997E-2</v>
      </c>
      <c r="AN31" s="2">
        <v>40268</v>
      </c>
      <c r="AO31">
        <v>7.9399999999999998E-2</v>
      </c>
      <c r="AQ31" s="2">
        <v>40268</v>
      </c>
      <c r="AR31">
        <v>1.34E-2</v>
      </c>
      <c r="AT31" s="2">
        <v>40268</v>
      </c>
      <c r="AU31">
        <v>0.77810000000000001</v>
      </c>
      <c r="AW31" s="2">
        <v>40268</v>
      </c>
      <c r="AX31">
        <v>0.29949999999999999</v>
      </c>
      <c r="AZ31" s="2">
        <v>40268</v>
      </c>
      <c r="BA31">
        <v>0.3483</v>
      </c>
      <c r="BC31" s="2">
        <v>40268</v>
      </c>
      <c r="BD31">
        <v>0.65049999999999997</v>
      </c>
      <c r="BF31" s="2">
        <v>40268</v>
      </c>
      <c r="BG31">
        <v>1E-4</v>
      </c>
      <c r="BI31" s="2">
        <v>40268</v>
      </c>
      <c r="BJ31">
        <v>0.18240000000000001</v>
      </c>
      <c r="BL31" s="2">
        <v>40268</v>
      </c>
      <c r="BM31">
        <v>0.26690000000000003</v>
      </c>
      <c r="BO31" s="2">
        <v>40268</v>
      </c>
      <c r="BP31">
        <v>0.25840000000000002</v>
      </c>
      <c r="BR31" s="2">
        <v>40268</v>
      </c>
      <c r="BS31">
        <v>0.16880000000000001</v>
      </c>
      <c r="BU31" s="2">
        <v>40268</v>
      </c>
      <c r="BV31">
        <v>0.97570000000000001</v>
      </c>
      <c r="BX31" s="2">
        <v>40268</v>
      </c>
      <c r="BY31">
        <v>1.5055000000000001</v>
      </c>
    </row>
    <row r="32" spans="1:77">
      <c r="A32" s="2">
        <v>34972</v>
      </c>
      <c r="B32">
        <v>0.1202</v>
      </c>
      <c r="D32" s="2">
        <v>40237</v>
      </c>
      <c r="E32">
        <v>1.11E-2</v>
      </c>
      <c r="G32" s="2">
        <v>40237</v>
      </c>
      <c r="H32">
        <v>3.3099999999999997E-2</v>
      </c>
      <c r="J32" s="2">
        <v>40237</v>
      </c>
      <c r="K32">
        <v>0.26629999999999998</v>
      </c>
      <c r="M32" s="2">
        <v>40237</v>
      </c>
      <c r="N32">
        <v>3.1099999999999999E-2</v>
      </c>
      <c r="P32" s="2">
        <v>40237</v>
      </c>
      <c r="Q32">
        <v>8.9999999999999998E-4</v>
      </c>
      <c r="S32" s="2">
        <v>40237</v>
      </c>
      <c r="T32">
        <v>0.53979999999999995</v>
      </c>
      <c r="V32" s="2">
        <v>40237</v>
      </c>
      <c r="W32">
        <v>0.12870000000000001</v>
      </c>
      <c r="Y32" s="2">
        <v>40237</v>
      </c>
      <c r="Z32">
        <v>2.1499999999999998E-2</v>
      </c>
      <c r="AB32" s="2">
        <v>40237</v>
      </c>
      <c r="AC32">
        <v>0.93259999999999998</v>
      </c>
      <c r="AE32" s="2">
        <v>40237</v>
      </c>
      <c r="AF32">
        <v>0.70789999999999997</v>
      </c>
      <c r="AH32" s="2">
        <v>40237</v>
      </c>
      <c r="AI32">
        <v>0.03</v>
      </c>
      <c r="AK32" s="2">
        <v>40237</v>
      </c>
      <c r="AL32">
        <v>3.1099999999999999E-2</v>
      </c>
      <c r="AN32" s="2">
        <v>40237</v>
      </c>
      <c r="AO32">
        <v>7.7200000000000005E-2</v>
      </c>
      <c r="AQ32" s="2">
        <v>40237</v>
      </c>
      <c r="AR32">
        <v>1.34E-2</v>
      </c>
      <c r="AT32" s="2">
        <v>40237</v>
      </c>
      <c r="AU32">
        <v>0.78410000000000002</v>
      </c>
      <c r="AW32" s="2">
        <v>40237</v>
      </c>
      <c r="AX32">
        <v>0.29189999999999999</v>
      </c>
      <c r="AZ32" s="2">
        <v>40237</v>
      </c>
      <c r="BA32">
        <v>0.33950000000000002</v>
      </c>
      <c r="BC32" s="2">
        <v>40237</v>
      </c>
      <c r="BD32">
        <v>0.65790000000000004</v>
      </c>
      <c r="BF32" s="2">
        <v>40237</v>
      </c>
      <c r="BG32">
        <v>1E-4</v>
      </c>
      <c r="BI32" s="2">
        <v>40237</v>
      </c>
      <c r="BJ32">
        <v>0.1837</v>
      </c>
      <c r="BL32" s="2">
        <v>40237</v>
      </c>
      <c r="BM32">
        <v>0.26650000000000001</v>
      </c>
      <c r="BO32" s="2">
        <v>40237</v>
      </c>
      <c r="BP32">
        <v>0.25940000000000002</v>
      </c>
      <c r="BR32" s="2">
        <v>40237</v>
      </c>
      <c r="BS32">
        <v>0.16869999999999999</v>
      </c>
      <c r="BU32" s="2">
        <v>40237</v>
      </c>
      <c r="BV32">
        <v>0.9466</v>
      </c>
      <c r="BX32" s="2">
        <v>40237</v>
      </c>
      <c r="BY32">
        <v>1.5624</v>
      </c>
    </row>
    <row r="33" spans="1:77">
      <c r="A33" s="2">
        <v>35003</v>
      </c>
      <c r="B33">
        <v>0.1203</v>
      </c>
      <c r="D33" s="2">
        <v>40209</v>
      </c>
      <c r="E33">
        <v>1.09E-2</v>
      </c>
      <c r="G33" s="2">
        <v>40209</v>
      </c>
      <c r="H33">
        <v>3.3399999999999999E-2</v>
      </c>
      <c r="J33" s="2">
        <v>40209</v>
      </c>
      <c r="K33">
        <v>0.26629999999999998</v>
      </c>
      <c r="M33" s="2">
        <v>40209</v>
      </c>
      <c r="N33">
        <v>3.1300000000000001E-2</v>
      </c>
      <c r="P33" s="2">
        <v>40209</v>
      </c>
      <c r="Q33">
        <v>8.9999999999999998E-4</v>
      </c>
      <c r="S33" s="2">
        <v>40209</v>
      </c>
      <c r="T33">
        <v>0.56189999999999996</v>
      </c>
      <c r="V33" s="2">
        <v>40209</v>
      </c>
      <c r="W33">
        <v>0.1288</v>
      </c>
      <c r="Y33" s="2">
        <v>40209</v>
      </c>
      <c r="Z33">
        <v>2.1700000000000001E-2</v>
      </c>
      <c r="AB33" s="2">
        <v>40209</v>
      </c>
      <c r="AC33">
        <v>0.96709999999999996</v>
      </c>
      <c r="AE33" s="2">
        <v>40209</v>
      </c>
      <c r="AF33">
        <v>0.71530000000000005</v>
      </c>
      <c r="AH33" s="2">
        <v>40209</v>
      </c>
      <c r="AI33">
        <v>0.03</v>
      </c>
      <c r="AK33" s="2">
        <v>40209</v>
      </c>
      <c r="AL33">
        <v>3.1300000000000001E-2</v>
      </c>
      <c r="AN33" s="2">
        <v>40209</v>
      </c>
      <c r="AO33">
        <v>7.7700000000000005E-2</v>
      </c>
      <c r="AQ33" s="2">
        <v>40209</v>
      </c>
      <c r="AR33">
        <v>1.3599999999999999E-2</v>
      </c>
      <c r="AT33" s="2">
        <v>40209</v>
      </c>
      <c r="AU33">
        <v>0.79749999999999999</v>
      </c>
      <c r="AW33" s="2">
        <v>40209</v>
      </c>
      <c r="AX33">
        <v>0.29459999999999997</v>
      </c>
      <c r="AZ33" s="2">
        <v>40209</v>
      </c>
      <c r="BA33">
        <v>0.35010000000000002</v>
      </c>
      <c r="BC33" s="2">
        <v>40209</v>
      </c>
      <c r="BD33">
        <v>0.6764</v>
      </c>
      <c r="BF33" s="2">
        <v>40209</v>
      </c>
      <c r="BG33">
        <v>1E-4</v>
      </c>
      <c r="BI33" s="2">
        <v>40209</v>
      </c>
      <c r="BJ33">
        <v>0.1918</v>
      </c>
      <c r="BL33" s="2">
        <v>40209</v>
      </c>
      <c r="BM33">
        <v>0.26850000000000002</v>
      </c>
      <c r="BO33" s="2">
        <v>40209</v>
      </c>
      <c r="BP33">
        <v>0.26190000000000002</v>
      </c>
      <c r="BR33" s="2">
        <v>40209</v>
      </c>
      <c r="BS33">
        <v>0.17399999999999999</v>
      </c>
      <c r="BU33" s="2">
        <v>40209</v>
      </c>
      <c r="BV33">
        <v>0.95779999999999998</v>
      </c>
      <c r="BX33" s="2">
        <v>40209</v>
      </c>
      <c r="BY33">
        <v>1.6151</v>
      </c>
    </row>
    <row r="34" spans="1:77">
      <c r="A34" s="2">
        <v>35033</v>
      </c>
      <c r="B34">
        <v>0.1203</v>
      </c>
      <c r="D34" s="2">
        <v>40178</v>
      </c>
      <c r="E34">
        <v>1.11E-2</v>
      </c>
      <c r="G34" s="2">
        <v>40178</v>
      </c>
      <c r="H34">
        <v>3.3399999999999999E-2</v>
      </c>
      <c r="J34" s="2">
        <v>40178</v>
      </c>
      <c r="K34">
        <v>0.26640000000000003</v>
      </c>
      <c r="M34" s="2">
        <v>40178</v>
      </c>
      <c r="N34">
        <v>3.1E-2</v>
      </c>
      <c r="P34" s="2">
        <v>40178</v>
      </c>
      <c r="Q34">
        <v>8.9999999999999998E-4</v>
      </c>
      <c r="S34" s="2">
        <v>40178</v>
      </c>
      <c r="T34">
        <v>0.56840000000000002</v>
      </c>
      <c r="V34" s="2">
        <v>40178</v>
      </c>
      <c r="W34">
        <v>0.129</v>
      </c>
      <c r="Y34" s="2">
        <v>40178</v>
      </c>
      <c r="Z34">
        <v>2.1399999999999999E-2</v>
      </c>
      <c r="AB34" s="2">
        <v>40178</v>
      </c>
      <c r="AC34">
        <v>0.97170000000000001</v>
      </c>
      <c r="AE34" s="2">
        <v>40178</v>
      </c>
      <c r="AF34">
        <v>0.71609999999999996</v>
      </c>
      <c r="AH34" s="2">
        <v>40178</v>
      </c>
      <c r="AI34">
        <v>2.9899999999999999E-2</v>
      </c>
      <c r="AK34" s="2">
        <v>40178</v>
      </c>
      <c r="AL34">
        <v>3.1E-2</v>
      </c>
      <c r="AN34" s="2">
        <v>40178</v>
      </c>
      <c r="AO34">
        <v>7.7799999999999994E-2</v>
      </c>
      <c r="AQ34" s="2">
        <v>40178</v>
      </c>
      <c r="AR34">
        <v>1.35E-2</v>
      </c>
      <c r="AT34" s="2">
        <v>40178</v>
      </c>
      <c r="AU34">
        <v>0.80900000000000005</v>
      </c>
      <c r="AW34" s="2">
        <v>40178</v>
      </c>
      <c r="AX34">
        <v>0.29189999999999999</v>
      </c>
      <c r="AZ34" s="2">
        <v>40178</v>
      </c>
      <c r="BA34">
        <v>0.35189999999999999</v>
      </c>
      <c r="BC34" s="2">
        <v>40178</v>
      </c>
      <c r="BD34">
        <v>0.66180000000000005</v>
      </c>
      <c r="BF34" s="2">
        <v>40178</v>
      </c>
      <c r="BG34">
        <v>1E-4</v>
      </c>
      <c r="BI34" s="2">
        <v>40178</v>
      </c>
      <c r="BJ34">
        <v>0.19620000000000001</v>
      </c>
      <c r="BL34" s="2">
        <v>40178</v>
      </c>
      <c r="BM34">
        <v>0.26350000000000001</v>
      </c>
      <c r="BO34" s="2">
        <v>40178</v>
      </c>
      <c r="BP34">
        <v>0.26179999999999998</v>
      </c>
      <c r="BR34" s="2">
        <v>40178</v>
      </c>
      <c r="BS34">
        <v>0.17330000000000001</v>
      </c>
      <c r="BU34" s="2">
        <v>40178</v>
      </c>
      <c r="BV34">
        <v>0.94679999999999997</v>
      </c>
      <c r="BX34" s="2">
        <v>40178</v>
      </c>
      <c r="BY34">
        <v>1.6234</v>
      </c>
    </row>
    <row r="35" spans="1:77">
      <c r="A35" s="2">
        <v>35064</v>
      </c>
      <c r="B35">
        <v>0.1202</v>
      </c>
      <c r="D35" s="2">
        <v>40147</v>
      </c>
      <c r="E35">
        <v>1.12E-2</v>
      </c>
      <c r="G35" s="2">
        <v>40147</v>
      </c>
      <c r="H35">
        <v>3.4500000000000003E-2</v>
      </c>
      <c r="J35" s="2">
        <v>40147</v>
      </c>
      <c r="K35">
        <v>0.26640000000000003</v>
      </c>
      <c r="M35" s="2">
        <v>40147</v>
      </c>
      <c r="N35">
        <v>3.09E-2</v>
      </c>
      <c r="P35" s="2">
        <v>40147</v>
      </c>
      <c r="Q35">
        <v>8.9999999999999998E-4</v>
      </c>
      <c r="S35" s="2">
        <v>40147</v>
      </c>
      <c r="T35">
        <v>0.57699999999999996</v>
      </c>
      <c r="V35" s="2">
        <v>40147</v>
      </c>
      <c r="W35">
        <v>0.129</v>
      </c>
      <c r="Y35" s="2">
        <v>40147</v>
      </c>
      <c r="Z35">
        <v>2.1399999999999999E-2</v>
      </c>
      <c r="AB35" s="2">
        <v>40147</v>
      </c>
      <c r="AC35">
        <v>0.98619999999999997</v>
      </c>
      <c r="AE35" s="2">
        <v>40147</v>
      </c>
      <c r="AF35">
        <v>0.71940000000000004</v>
      </c>
      <c r="AH35" s="2">
        <v>40147</v>
      </c>
      <c r="AI35">
        <v>2.9899999999999999E-2</v>
      </c>
      <c r="AK35" s="2">
        <v>40147</v>
      </c>
      <c r="AL35">
        <v>3.09E-2</v>
      </c>
      <c r="AN35" s="2">
        <v>40147</v>
      </c>
      <c r="AO35">
        <v>7.6100000000000001E-2</v>
      </c>
      <c r="AQ35" s="2">
        <v>40147</v>
      </c>
      <c r="AR35">
        <v>1.3599999999999999E-2</v>
      </c>
      <c r="AT35" s="2">
        <v>40147</v>
      </c>
      <c r="AU35">
        <v>0.81579999999999997</v>
      </c>
      <c r="AW35" s="2">
        <v>40147</v>
      </c>
      <c r="AX35">
        <v>0.29459999999999997</v>
      </c>
      <c r="AZ35" s="2">
        <v>40147</v>
      </c>
      <c r="BA35">
        <v>0.35699999999999998</v>
      </c>
      <c r="BC35" s="2">
        <v>40147</v>
      </c>
      <c r="BD35">
        <v>0.66910000000000003</v>
      </c>
      <c r="BF35" s="2">
        <v>40147</v>
      </c>
      <c r="BG35">
        <v>1E-4</v>
      </c>
      <c r="BI35" s="2">
        <v>40147</v>
      </c>
      <c r="BJ35">
        <v>0.20019999999999999</v>
      </c>
      <c r="BL35" s="2">
        <v>40147</v>
      </c>
      <c r="BM35">
        <v>0.26440000000000002</v>
      </c>
      <c r="BO35" s="2">
        <v>40147</v>
      </c>
      <c r="BP35">
        <v>0.2616</v>
      </c>
      <c r="BR35" s="2">
        <v>40147</v>
      </c>
      <c r="BS35">
        <v>0.17680000000000001</v>
      </c>
      <c r="BU35" s="2">
        <v>40147</v>
      </c>
      <c r="BV35">
        <v>0.94089999999999996</v>
      </c>
      <c r="BX35" s="2">
        <v>40147</v>
      </c>
      <c r="BY35">
        <v>1.6585000000000001</v>
      </c>
    </row>
    <row r="36" spans="1:77">
      <c r="A36" s="2">
        <v>35095</v>
      </c>
      <c r="B36">
        <v>0.1202</v>
      </c>
      <c r="D36" s="2">
        <v>40117</v>
      </c>
      <c r="E36">
        <v>1.11E-2</v>
      </c>
      <c r="G36" s="2">
        <v>40117</v>
      </c>
      <c r="H36">
        <v>3.39E-2</v>
      </c>
      <c r="J36" s="2">
        <v>40117</v>
      </c>
      <c r="K36">
        <v>0.26640000000000003</v>
      </c>
      <c r="M36" s="2">
        <v>40117</v>
      </c>
      <c r="N36">
        <v>3.09E-2</v>
      </c>
      <c r="P36" s="2">
        <v>40117</v>
      </c>
      <c r="Q36">
        <v>8.0000000000000004E-4</v>
      </c>
      <c r="S36" s="2">
        <v>40117</v>
      </c>
      <c r="T36">
        <v>0.57179999999999997</v>
      </c>
      <c r="V36" s="2">
        <v>40117</v>
      </c>
      <c r="W36">
        <v>0.129</v>
      </c>
      <c r="Y36" s="2">
        <v>40117</v>
      </c>
      <c r="Z36">
        <v>2.1299999999999999E-2</v>
      </c>
      <c r="AB36" s="2">
        <v>40117</v>
      </c>
      <c r="AC36">
        <v>0.9778</v>
      </c>
      <c r="AE36" s="2">
        <v>40117</v>
      </c>
      <c r="AF36">
        <v>0.7147</v>
      </c>
      <c r="AH36" s="2">
        <v>40117</v>
      </c>
      <c r="AI36">
        <v>2.98E-2</v>
      </c>
      <c r="AK36" s="2">
        <v>40117</v>
      </c>
      <c r="AL36">
        <v>3.09E-2</v>
      </c>
      <c r="AN36" s="2">
        <v>40117</v>
      </c>
      <c r="AO36">
        <v>7.5399999999999995E-2</v>
      </c>
      <c r="AQ36" s="2">
        <v>40117</v>
      </c>
      <c r="AR36">
        <v>1.3599999999999999E-2</v>
      </c>
      <c r="AT36" s="2">
        <v>40117</v>
      </c>
      <c r="AU36">
        <v>0.81030000000000002</v>
      </c>
      <c r="AW36" s="2">
        <v>40117</v>
      </c>
      <c r="AX36">
        <v>0.29270000000000002</v>
      </c>
      <c r="AZ36" s="2">
        <v>40117</v>
      </c>
      <c r="BA36">
        <v>0.35070000000000001</v>
      </c>
      <c r="BC36" s="2">
        <v>40117</v>
      </c>
      <c r="BD36">
        <v>0.67849999999999999</v>
      </c>
      <c r="BF36" s="2">
        <v>40117</v>
      </c>
      <c r="BG36">
        <v>1E-4</v>
      </c>
      <c r="BI36" s="2">
        <v>40117</v>
      </c>
      <c r="BJ36">
        <v>0.19889999999999999</v>
      </c>
      <c r="BL36" s="2">
        <v>40117</v>
      </c>
      <c r="BM36">
        <v>0.26800000000000002</v>
      </c>
      <c r="BO36" s="2">
        <v>40117</v>
      </c>
      <c r="BP36">
        <v>0.26069999999999999</v>
      </c>
      <c r="BR36" s="2">
        <v>40117</v>
      </c>
      <c r="BS36">
        <v>0.17680000000000001</v>
      </c>
      <c r="BU36" s="2">
        <v>40117</v>
      </c>
      <c r="BV36">
        <v>0.94840000000000002</v>
      </c>
      <c r="BX36" s="2">
        <v>40117</v>
      </c>
      <c r="BY36">
        <v>1.6158999999999999</v>
      </c>
    </row>
    <row r="37" spans="1:77">
      <c r="A37" s="2">
        <v>35124</v>
      </c>
      <c r="B37">
        <v>0.1203</v>
      </c>
      <c r="D37" s="2">
        <v>40086</v>
      </c>
      <c r="E37">
        <v>1.09E-2</v>
      </c>
      <c r="G37" s="2">
        <v>40086</v>
      </c>
      <c r="H37">
        <v>3.2399999999999998E-2</v>
      </c>
      <c r="J37" s="2">
        <v>40086</v>
      </c>
      <c r="K37">
        <v>0.26640000000000003</v>
      </c>
      <c r="M37" s="2">
        <v>40086</v>
      </c>
      <c r="N37">
        <v>3.0700000000000002E-2</v>
      </c>
      <c r="P37" s="2">
        <v>40086</v>
      </c>
      <c r="Q37">
        <v>8.0000000000000004E-4</v>
      </c>
      <c r="S37" s="2">
        <v>40086</v>
      </c>
      <c r="T37">
        <v>0.54669999999999996</v>
      </c>
      <c r="V37" s="2">
        <v>40086</v>
      </c>
      <c r="W37">
        <v>0.129</v>
      </c>
      <c r="Y37" s="2">
        <v>40086</v>
      </c>
      <c r="Z37">
        <v>2.0500000000000001E-2</v>
      </c>
      <c r="AB37" s="2">
        <v>40086</v>
      </c>
      <c r="AC37">
        <v>0.96060000000000001</v>
      </c>
      <c r="AE37" s="2">
        <v>40086</v>
      </c>
      <c r="AF37">
        <v>0.70199999999999996</v>
      </c>
      <c r="AH37" s="2">
        <v>40086</v>
      </c>
      <c r="AI37">
        <v>2.93E-2</v>
      </c>
      <c r="AK37" s="2">
        <v>40086</v>
      </c>
      <c r="AL37">
        <v>3.0700000000000002E-2</v>
      </c>
      <c r="AN37" s="2">
        <v>40086</v>
      </c>
      <c r="AO37">
        <v>7.46E-2</v>
      </c>
      <c r="AQ37" s="2">
        <v>40086</v>
      </c>
      <c r="AR37">
        <v>1.35E-2</v>
      </c>
      <c r="AT37" s="2">
        <v>40086</v>
      </c>
      <c r="AU37">
        <v>0.80459999999999998</v>
      </c>
      <c r="AW37" s="2">
        <v>40086</v>
      </c>
      <c r="AX37">
        <v>0.28510000000000002</v>
      </c>
      <c r="AZ37" s="2">
        <v>40086</v>
      </c>
      <c r="BA37">
        <v>0.34989999999999999</v>
      </c>
      <c r="BC37" s="2">
        <v>40086</v>
      </c>
      <c r="BD37">
        <v>0.67010000000000003</v>
      </c>
      <c r="BF37" s="2">
        <v>40086</v>
      </c>
      <c r="BG37">
        <v>1E-4</v>
      </c>
      <c r="BI37" s="2">
        <v>40086</v>
      </c>
      <c r="BJ37">
        <v>0.19550000000000001</v>
      </c>
      <c r="BL37" s="2">
        <v>40086</v>
      </c>
      <c r="BM37">
        <v>0.26529999999999998</v>
      </c>
      <c r="BO37" s="2">
        <v>40086</v>
      </c>
      <c r="BP37">
        <v>0.25950000000000001</v>
      </c>
      <c r="BR37" s="2">
        <v>40086</v>
      </c>
      <c r="BS37">
        <v>0.16880000000000001</v>
      </c>
      <c r="BU37" s="2">
        <v>40086</v>
      </c>
      <c r="BV37">
        <v>0.92359999999999998</v>
      </c>
      <c r="BX37" s="2">
        <v>40086</v>
      </c>
      <c r="BY37">
        <v>1.6327</v>
      </c>
    </row>
    <row r="38" spans="1:77">
      <c r="A38" s="2">
        <v>35155</v>
      </c>
      <c r="B38">
        <v>0.1201</v>
      </c>
      <c r="D38" s="2">
        <v>40056</v>
      </c>
      <c r="E38">
        <v>1.0500000000000001E-2</v>
      </c>
      <c r="G38" s="2">
        <v>40056</v>
      </c>
      <c r="H38">
        <v>3.15E-2</v>
      </c>
      <c r="J38" s="2">
        <v>40056</v>
      </c>
      <c r="K38">
        <v>0.26629999999999998</v>
      </c>
      <c r="M38" s="2">
        <v>40056</v>
      </c>
      <c r="N38">
        <v>3.04E-2</v>
      </c>
      <c r="P38" s="2">
        <v>40056</v>
      </c>
      <c r="Q38">
        <v>8.0000000000000004E-4</v>
      </c>
      <c r="S38" s="2">
        <v>40056</v>
      </c>
      <c r="T38">
        <v>0.53920000000000001</v>
      </c>
      <c r="V38" s="2">
        <v>40056</v>
      </c>
      <c r="W38">
        <v>0.129</v>
      </c>
      <c r="Y38" s="2">
        <v>40056</v>
      </c>
      <c r="Z38">
        <v>2.06E-2</v>
      </c>
      <c r="AB38" s="2">
        <v>40056</v>
      </c>
      <c r="AC38">
        <v>0.93530000000000002</v>
      </c>
      <c r="AE38" s="2">
        <v>40056</v>
      </c>
      <c r="AF38">
        <v>0.69350000000000001</v>
      </c>
      <c r="AH38" s="2">
        <v>40056</v>
      </c>
      <c r="AI38">
        <v>2.92E-2</v>
      </c>
      <c r="AK38" s="2">
        <v>40056</v>
      </c>
      <c r="AL38">
        <v>3.04E-2</v>
      </c>
      <c r="AN38" s="2">
        <v>40056</v>
      </c>
      <c r="AO38">
        <v>7.6799999999999993E-2</v>
      </c>
      <c r="AQ38" s="2">
        <v>40056</v>
      </c>
      <c r="AR38">
        <v>1.34E-2</v>
      </c>
      <c r="AT38" s="2">
        <v>40056</v>
      </c>
      <c r="AU38">
        <v>0.79530000000000001</v>
      </c>
      <c r="AW38" s="2">
        <v>40056</v>
      </c>
      <c r="AX38">
        <v>0.28349999999999997</v>
      </c>
      <c r="AZ38" s="2">
        <v>40056</v>
      </c>
      <c r="BA38">
        <v>0.3448</v>
      </c>
      <c r="BC38" s="2">
        <v>40056</v>
      </c>
      <c r="BD38">
        <v>0.66930000000000001</v>
      </c>
      <c r="BF38" s="2">
        <v>40056</v>
      </c>
      <c r="BG38">
        <v>1E-4</v>
      </c>
      <c r="BI38" s="2">
        <v>40056</v>
      </c>
      <c r="BJ38">
        <v>0.1915</v>
      </c>
      <c r="BL38" s="2">
        <v>40056</v>
      </c>
      <c r="BM38">
        <v>0.26090000000000002</v>
      </c>
      <c r="BO38" s="2">
        <v>40056</v>
      </c>
      <c r="BP38">
        <v>0.25950000000000001</v>
      </c>
      <c r="BR38" s="2">
        <v>40056</v>
      </c>
      <c r="BS38">
        <v>0.16439999999999999</v>
      </c>
      <c r="BU38" s="2">
        <v>40056</v>
      </c>
      <c r="BV38">
        <v>0.92010000000000003</v>
      </c>
      <c r="BX38" s="2">
        <v>40056</v>
      </c>
      <c r="BY38">
        <v>1.6548</v>
      </c>
    </row>
    <row r="39" spans="1:77">
      <c r="A39" s="2">
        <v>35185</v>
      </c>
      <c r="B39">
        <v>0.12</v>
      </c>
      <c r="D39" s="2">
        <v>40025</v>
      </c>
      <c r="E39">
        <v>1.06E-2</v>
      </c>
      <c r="G39" s="2">
        <v>40025</v>
      </c>
      <c r="H39">
        <v>3.1600000000000003E-2</v>
      </c>
      <c r="J39" s="2">
        <v>40025</v>
      </c>
      <c r="K39">
        <v>0.26640000000000003</v>
      </c>
      <c r="M39" s="2">
        <v>40025</v>
      </c>
      <c r="N39">
        <v>3.04E-2</v>
      </c>
      <c r="P39" s="2">
        <v>40025</v>
      </c>
      <c r="Q39">
        <v>8.0000000000000004E-4</v>
      </c>
      <c r="S39" s="2">
        <v>40025</v>
      </c>
      <c r="T39">
        <v>0.5141</v>
      </c>
      <c r="V39" s="2">
        <v>40025</v>
      </c>
      <c r="W39">
        <v>0.129</v>
      </c>
      <c r="Y39" s="2">
        <v>40025</v>
      </c>
      <c r="Z39">
        <v>2.0500000000000001E-2</v>
      </c>
      <c r="AB39" s="2">
        <v>40025</v>
      </c>
      <c r="AC39">
        <v>0.92600000000000005</v>
      </c>
      <c r="AE39" s="2">
        <v>40025</v>
      </c>
      <c r="AF39">
        <v>0.68930000000000002</v>
      </c>
      <c r="AH39" s="2">
        <v>40025</v>
      </c>
      <c r="AI39">
        <v>2.92E-2</v>
      </c>
      <c r="AK39" s="2">
        <v>40025</v>
      </c>
      <c r="AL39">
        <v>3.04E-2</v>
      </c>
      <c r="AN39" s="2">
        <v>40025</v>
      </c>
      <c r="AO39">
        <v>7.4800000000000005E-2</v>
      </c>
      <c r="AQ39" s="2">
        <v>40025</v>
      </c>
      <c r="AR39">
        <v>1.34E-2</v>
      </c>
      <c r="AT39" s="2">
        <v>40025</v>
      </c>
      <c r="AU39">
        <v>0.79279999999999995</v>
      </c>
      <c r="AW39" s="2">
        <v>40025</v>
      </c>
      <c r="AX39">
        <v>0.28120000000000001</v>
      </c>
      <c r="AZ39" s="2">
        <v>40025</v>
      </c>
      <c r="BA39">
        <v>0.32590000000000002</v>
      </c>
      <c r="BC39" s="2">
        <v>40025</v>
      </c>
      <c r="BD39">
        <v>0.6552</v>
      </c>
      <c r="BF39" s="2">
        <v>40025</v>
      </c>
      <c r="BG39">
        <v>1E-4</v>
      </c>
      <c r="BI39" s="2">
        <v>40025</v>
      </c>
      <c r="BJ39">
        <v>0.189</v>
      </c>
      <c r="BL39" s="2">
        <v>40025</v>
      </c>
      <c r="BM39">
        <v>0.25629999999999997</v>
      </c>
      <c r="BO39" s="2">
        <v>40025</v>
      </c>
      <c r="BP39">
        <v>0.2621</v>
      </c>
      <c r="BR39" s="2">
        <v>40025</v>
      </c>
      <c r="BS39">
        <v>0.15659999999999999</v>
      </c>
      <c r="BU39" s="2">
        <v>40025</v>
      </c>
      <c r="BV39">
        <v>0.88619999999999999</v>
      </c>
      <c r="BX39" s="2">
        <v>40025</v>
      </c>
      <c r="BY39">
        <v>1.6355999999999999</v>
      </c>
    </row>
    <row r="40" spans="1:77">
      <c r="A40" s="2">
        <v>35216</v>
      </c>
      <c r="B40">
        <v>0.12</v>
      </c>
      <c r="D40" s="2">
        <v>39994</v>
      </c>
      <c r="E40">
        <v>1.03E-2</v>
      </c>
      <c r="G40" s="2">
        <v>39994</v>
      </c>
      <c r="H40">
        <v>3.2099999999999997E-2</v>
      </c>
      <c r="J40" s="2">
        <v>39994</v>
      </c>
      <c r="K40">
        <v>0.26640000000000003</v>
      </c>
      <c r="M40" s="2">
        <v>39994</v>
      </c>
      <c r="N40">
        <v>3.0499999999999999E-2</v>
      </c>
      <c r="P40" s="2">
        <v>39994</v>
      </c>
      <c r="Q40">
        <v>8.0000000000000004E-4</v>
      </c>
      <c r="S40" s="2">
        <v>39994</v>
      </c>
      <c r="T40">
        <v>0.50849999999999995</v>
      </c>
      <c r="V40" s="2">
        <v>39994</v>
      </c>
      <c r="W40">
        <v>0.129</v>
      </c>
      <c r="Y40" s="2">
        <v>39994</v>
      </c>
      <c r="Z40">
        <v>2.07E-2</v>
      </c>
      <c r="AB40" s="2">
        <v>39994</v>
      </c>
      <c r="AC40">
        <v>0.92530000000000001</v>
      </c>
      <c r="AE40" s="2">
        <v>39994</v>
      </c>
      <c r="AF40">
        <v>0.68830000000000002</v>
      </c>
      <c r="AH40" s="2">
        <v>39994</v>
      </c>
      <c r="AI40">
        <v>2.9100000000000001E-2</v>
      </c>
      <c r="AK40" s="2">
        <v>39994</v>
      </c>
      <c r="AL40">
        <v>3.0499999999999999E-2</v>
      </c>
      <c r="AN40" s="2">
        <v>39994</v>
      </c>
      <c r="AO40">
        <v>7.4899999999999994E-2</v>
      </c>
      <c r="AQ40" s="2">
        <v>39994</v>
      </c>
      <c r="AR40">
        <v>1.34E-2</v>
      </c>
      <c r="AT40" s="2">
        <v>39994</v>
      </c>
      <c r="AU40">
        <v>0.78759999999999997</v>
      </c>
      <c r="AW40" s="2">
        <v>39994</v>
      </c>
      <c r="AX40">
        <v>0.2838</v>
      </c>
      <c r="AZ40" s="2">
        <v>39994</v>
      </c>
      <c r="BA40">
        <v>0.31040000000000001</v>
      </c>
      <c r="BC40" s="2">
        <v>39994</v>
      </c>
      <c r="BD40">
        <v>0.64580000000000004</v>
      </c>
      <c r="BF40" s="2">
        <v>39994</v>
      </c>
      <c r="BG40">
        <v>1E-4</v>
      </c>
      <c r="BI40" s="2">
        <v>39994</v>
      </c>
      <c r="BJ40">
        <v>0.18820000000000001</v>
      </c>
      <c r="BL40" s="2">
        <v>39994</v>
      </c>
      <c r="BM40">
        <v>0.253</v>
      </c>
      <c r="BO40" s="2">
        <v>39994</v>
      </c>
      <c r="BP40">
        <v>0.26500000000000001</v>
      </c>
      <c r="BR40" s="2">
        <v>39994</v>
      </c>
      <c r="BS40">
        <v>0.1565</v>
      </c>
      <c r="BU40" s="2">
        <v>39994</v>
      </c>
      <c r="BV40">
        <v>0.88939999999999997</v>
      </c>
      <c r="BX40" s="2">
        <v>39994</v>
      </c>
      <c r="BY40">
        <v>1.6349</v>
      </c>
    </row>
    <row r="41" spans="1:77">
      <c r="A41" s="2">
        <v>35246</v>
      </c>
      <c r="B41">
        <v>0.1202</v>
      </c>
      <c r="D41" s="2">
        <v>39964</v>
      </c>
      <c r="E41">
        <v>1.03E-2</v>
      </c>
      <c r="G41" s="2">
        <v>39964</v>
      </c>
      <c r="H41">
        <v>3.1099999999999999E-2</v>
      </c>
      <c r="J41" s="2">
        <v>39964</v>
      </c>
      <c r="K41">
        <v>0.26640000000000003</v>
      </c>
      <c r="M41" s="2">
        <v>39964</v>
      </c>
      <c r="N41">
        <v>3.04E-2</v>
      </c>
      <c r="P41" s="2">
        <v>39964</v>
      </c>
      <c r="Q41">
        <v>8.0000000000000004E-4</v>
      </c>
      <c r="S41" s="2">
        <v>39964</v>
      </c>
      <c r="T41">
        <v>0.48020000000000002</v>
      </c>
      <c r="V41" s="2">
        <v>39964</v>
      </c>
      <c r="W41">
        <v>0.129</v>
      </c>
      <c r="Y41" s="2">
        <v>39964</v>
      </c>
      <c r="Z41">
        <v>2.0400000000000001E-2</v>
      </c>
      <c r="AB41" s="2">
        <v>39964</v>
      </c>
      <c r="AC41">
        <v>0.90190000000000003</v>
      </c>
      <c r="AE41" s="2">
        <v>39964</v>
      </c>
      <c r="AF41">
        <v>0.68379999999999996</v>
      </c>
      <c r="AH41" s="2">
        <v>39964</v>
      </c>
      <c r="AI41">
        <v>2.86E-2</v>
      </c>
      <c r="AK41" s="2">
        <v>39964</v>
      </c>
      <c r="AL41">
        <v>3.04E-2</v>
      </c>
      <c r="AN41" s="2">
        <v>39964</v>
      </c>
      <c r="AO41">
        <v>7.5399999999999995E-2</v>
      </c>
      <c r="AQ41" s="2">
        <v>39964</v>
      </c>
      <c r="AR41">
        <v>1.35E-2</v>
      </c>
      <c r="AT41" s="2">
        <v>39964</v>
      </c>
      <c r="AU41">
        <v>0.7722</v>
      </c>
      <c r="AW41" s="2">
        <v>39964</v>
      </c>
      <c r="AX41">
        <v>0.28260000000000002</v>
      </c>
      <c r="AZ41" s="2">
        <v>39964</v>
      </c>
      <c r="BA41">
        <v>0.30759999999999998</v>
      </c>
      <c r="BC41" s="2">
        <v>39964</v>
      </c>
      <c r="BD41">
        <v>0.64059999999999995</v>
      </c>
      <c r="BF41" s="2">
        <v>39964</v>
      </c>
      <c r="BG41">
        <v>1E-4</v>
      </c>
      <c r="BI41" s="2">
        <v>39964</v>
      </c>
      <c r="BJ41">
        <v>0.183</v>
      </c>
      <c r="BL41" s="2">
        <v>39964</v>
      </c>
      <c r="BM41">
        <v>0.24510000000000001</v>
      </c>
      <c r="BO41" s="2">
        <v>39964</v>
      </c>
      <c r="BP41">
        <v>0.2681</v>
      </c>
      <c r="BR41" s="2">
        <v>39964</v>
      </c>
      <c r="BS41">
        <v>0.155</v>
      </c>
      <c r="BU41" s="2">
        <v>39964</v>
      </c>
      <c r="BV41">
        <v>0.86699999999999999</v>
      </c>
      <c r="BX41" s="2">
        <v>39964</v>
      </c>
      <c r="BY41">
        <v>1.5389999999999999</v>
      </c>
    </row>
    <row r="42" spans="1:77">
      <c r="A42" s="2">
        <v>35277</v>
      </c>
      <c r="B42">
        <v>0.1203</v>
      </c>
      <c r="D42" s="2">
        <v>39933</v>
      </c>
      <c r="E42">
        <v>1.01E-2</v>
      </c>
      <c r="G42" s="2">
        <v>39933</v>
      </c>
      <c r="H42">
        <v>2.9700000000000001E-2</v>
      </c>
      <c r="J42" s="2">
        <v>39933</v>
      </c>
      <c r="K42">
        <v>0.26629999999999998</v>
      </c>
      <c r="M42" s="2">
        <v>39933</v>
      </c>
      <c r="N42">
        <v>2.9600000000000001E-2</v>
      </c>
      <c r="P42" s="2">
        <v>39933</v>
      </c>
      <c r="Q42">
        <v>6.9999999999999999E-4</v>
      </c>
      <c r="S42" s="2">
        <v>39933</v>
      </c>
      <c r="T42">
        <v>0.45090000000000002</v>
      </c>
      <c r="V42" s="2">
        <v>39933</v>
      </c>
      <c r="W42">
        <v>0.129</v>
      </c>
      <c r="Y42" s="2">
        <v>39933</v>
      </c>
      <c r="Z42">
        <v>1.9800000000000002E-2</v>
      </c>
      <c r="AB42" s="2">
        <v>39933</v>
      </c>
      <c r="AC42">
        <v>0.87080000000000002</v>
      </c>
      <c r="AE42" s="2">
        <v>39933</v>
      </c>
      <c r="AF42">
        <v>0.66400000000000003</v>
      </c>
      <c r="AH42" s="2">
        <v>39933</v>
      </c>
      <c r="AI42">
        <v>2.81E-2</v>
      </c>
      <c r="AK42" s="2">
        <v>39933</v>
      </c>
      <c r="AL42">
        <v>2.9600000000000001E-2</v>
      </c>
      <c r="AN42" s="2">
        <v>39933</v>
      </c>
      <c r="AO42">
        <v>7.4499999999999997E-2</v>
      </c>
      <c r="AQ42" s="2">
        <v>39933</v>
      </c>
      <c r="AR42">
        <v>1.3299999999999999E-2</v>
      </c>
      <c r="AT42" s="2">
        <v>39933</v>
      </c>
      <c r="AU42">
        <v>0.75970000000000004</v>
      </c>
      <c r="AW42" s="2">
        <v>39933</v>
      </c>
      <c r="AX42">
        <v>0.27660000000000001</v>
      </c>
      <c r="AZ42" s="2">
        <v>39933</v>
      </c>
      <c r="BA42">
        <v>0.29709999999999998</v>
      </c>
      <c r="BC42" s="2">
        <v>39933</v>
      </c>
      <c r="BD42">
        <v>0.62170000000000003</v>
      </c>
      <c r="BF42" s="2">
        <v>39933</v>
      </c>
      <c r="BG42">
        <v>1E-4</v>
      </c>
      <c r="BI42" s="2">
        <v>39933</v>
      </c>
      <c r="BJ42">
        <v>0.17710000000000001</v>
      </c>
      <c r="BL42" s="2">
        <v>39933</v>
      </c>
      <c r="BM42">
        <v>0.2387</v>
      </c>
      <c r="BO42" s="2">
        <v>39933</v>
      </c>
      <c r="BP42">
        <v>0.27029999999999998</v>
      </c>
      <c r="BR42" s="2">
        <v>39933</v>
      </c>
      <c r="BS42">
        <v>0.15010000000000001</v>
      </c>
      <c r="BU42" s="2">
        <v>39933</v>
      </c>
      <c r="BV42">
        <v>0.81479999999999997</v>
      </c>
      <c r="BX42" s="2">
        <v>39933</v>
      </c>
      <c r="BY42">
        <v>1.4693000000000001</v>
      </c>
    </row>
    <row r="43" spans="1:77">
      <c r="A43" s="2">
        <v>35308</v>
      </c>
      <c r="B43">
        <v>0.12039999999999999</v>
      </c>
      <c r="D43" s="2">
        <v>39903</v>
      </c>
      <c r="E43">
        <v>1.0200000000000001E-2</v>
      </c>
      <c r="G43" s="2">
        <v>39903</v>
      </c>
      <c r="H43">
        <v>2.87E-2</v>
      </c>
      <c r="J43" s="2">
        <v>39903</v>
      </c>
      <c r="K43">
        <v>0.26629999999999998</v>
      </c>
      <c r="M43" s="2">
        <v>39903</v>
      </c>
      <c r="N43">
        <v>2.9100000000000001E-2</v>
      </c>
      <c r="P43" s="2">
        <v>39903</v>
      </c>
      <c r="Q43">
        <v>6.9999999999999999E-4</v>
      </c>
      <c r="S43" s="2">
        <v>39903</v>
      </c>
      <c r="T43">
        <v>0.43020000000000003</v>
      </c>
      <c r="V43" s="2">
        <v>39903</v>
      </c>
      <c r="W43">
        <v>0.129</v>
      </c>
      <c r="Y43" s="2">
        <v>39903</v>
      </c>
      <c r="Z43">
        <v>1.9199999999999998E-2</v>
      </c>
      <c r="AB43" s="2">
        <v>39903</v>
      </c>
      <c r="AC43">
        <v>0.86499999999999999</v>
      </c>
      <c r="AE43" s="2">
        <v>39903</v>
      </c>
      <c r="AF43">
        <v>0.65290000000000004</v>
      </c>
      <c r="AH43" s="2">
        <v>39903</v>
      </c>
      <c r="AI43">
        <v>2.7799999999999998E-2</v>
      </c>
      <c r="AK43" s="2">
        <v>39903</v>
      </c>
      <c r="AL43">
        <v>2.9100000000000001E-2</v>
      </c>
      <c r="AN43" s="2">
        <v>39903</v>
      </c>
      <c r="AO43">
        <v>6.8000000000000005E-2</v>
      </c>
      <c r="AQ43" s="2">
        <v>39903</v>
      </c>
      <c r="AR43">
        <v>1.34E-2</v>
      </c>
      <c r="AT43" s="2">
        <v>39903</v>
      </c>
      <c r="AU43">
        <v>0.75460000000000005</v>
      </c>
      <c r="AW43" s="2">
        <v>39903</v>
      </c>
      <c r="AX43">
        <v>0.2712</v>
      </c>
      <c r="AZ43" s="2">
        <v>39903</v>
      </c>
      <c r="BA43">
        <v>0.28160000000000002</v>
      </c>
      <c r="BC43" s="2">
        <v>39903</v>
      </c>
      <c r="BD43">
        <v>0.5837</v>
      </c>
      <c r="BF43" s="2">
        <v>39903</v>
      </c>
      <c r="BG43">
        <v>1E-4</v>
      </c>
      <c r="BI43" s="2">
        <v>39903</v>
      </c>
      <c r="BJ43">
        <v>0.17499999999999999</v>
      </c>
      <c r="BL43" s="2">
        <v>39903</v>
      </c>
      <c r="BM43">
        <v>0.2399</v>
      </c>
      <c r="BO43" s="2">
        <v>39903</v>
      </c>
      <c r="BP43">
        <v>0.27350000000000002</v>
      </c>
      <c r="BR43" s="2">
        <v>39903</v>
      </c>
      <c r="BS43">
        <v>0.14749999999999999</v>
      </c>
      <c r="BU43" s="2">
        <v>39903</v>
      </c>
      <c r="BV43">
        <v>0.7913</v>
      </c>
      <c r="BX43" s="2">
        <v>39903</v>
      </c>
      <c r="BY43">
        <v>1.4200999999999999</v>
      </c>
    </row>
    <row r="44" spans="1:77">
      <c r="A44" s="2">
        <v>35338</v>
      </c>
      <c r="B44">
        <v>0.12039999999999999</v>
      </c>
      <c r="D44" s="2">
        <v>39872</v>
      </c>
      <c r="E44">
        <v>1.0800000000000001E-2</v>
      </c>
      <c r="G44" s="2">
        <v>39872</v>
      </c>
      <c r="H44">
        <v>2.7900000000000001E-2</v>
      </c>
      <c r="J44" s="2">
        <v>39872</v>
      </c>
      <c r="K44">
        <v>0.26640000000000003</v>
      </c>
      <c r="M44" s="2">
        <v>39872</v>
      </c>
      <c r="N44">
        <v>2.92E-2</v>
      </c>
      <c r="P44" s="2">
        <v>39872</v>
      </c>
      <c r="Q44">
        <v>6.9999999999999999E-4</v>
      </c>
      <c r="S44" s="2">
        <v>39872</v>
      </c>
      <c r="T44">
        <v>0.4299</v>
      </c>
      <c r="V44" s="2">
        <v>39872</v>
      </c>
      <c r="W44">
        <v>0.129</v>
      </c>
      <c r="Y44" s="2">
        <v>39872</v>
      </c>
      <c r="Z44">
        <v>2.01E-2</v>
      </c>
      <c r="AB44" s="2">
        <v>39872</v>
      </c>
      <c r="AC44">
        <v>0.85970000000000002</v>
      </c>
      <c r="AE44" s="2">
        <v>39872</v>
      </c>
      <c r="AF44">
        <v>0.65959999999999996</v>
      </c>
      <c r="AH44" s="2">
        <v>39872</v>
      </c>
      <c r="AI44">
        <v>2.81E-2</v>
      </c>
      <c r="AK44" s="2">
        <v>39872</v>
      </c>
      <c r="AL44">
        <v>2.92E-2</v>
      </c>
      <c r="AN44" s="2">
        <v>39872</v>
      </c>
      <c r="AO44">
        <v>6.8599999999999994E-2</v>
      </c>
      <c r="AQ44" s="2">
        <v>39872</v>
      </c>
      <c r="AR44">
        <v>1.3599999999999999E-2</v>
      </c>
      <c r="AT44" s="2">
        <v>39872</v>
      </c>
      <c r="AU44">
        <v>0.76219999999999999</v>
      </c>
      <c r="AW44" s="2">
        <v>39872</v>
      </c>
      <c r="AX44">
        <v>0.27529999999999999</v>
      </c>
      <c r="AZ44" s="2">
        <v>39872</v>
      </c>
      <c r="BA44">
        <v>0.27589999999999998</v>
      </c>
      <c r="BC44" s="2">
        <v>39872</v>
      </c>
      <c r="BD44">
        <v>0.6018</v>
      </c>
      <c r="BF44" s="2">
        <v>39872</v>
      </c>
      <c r="BG44">
        <v>1E-4</v>
      </c>
      <c r="BI44" s="2">
        <v>39872</v>
      </c>
      <c r="BJ44">
        <v>0.17180000000000001</v>
      </c>
      <c r="BL44" s="2">
        <v>39872</v>
      </c>
      <c r="BM44">
        <v>0.24410000000000001</v>
      </c>
      <c r="BO44" s="2">
        <v>39872</v>
      </c>
      <c r="BP44">
        <v>0.28470000000000001</v>
      </c>
      <c r="BR44" s="2">
        <v>39872</v>
      </c>
      <c r="BS44">
        <v>0.14560000000000001</v>
      </c>
      <c r="BU44" s="2">
        <v>39872</v>
      </c>
      <c r="BV44">
        <v>0.8054</v>
      </c>
      <c r="BX44" s="2">
        <v>39872</v>
      </c>
      <c r="BY44">
        <v>1.444</v>
      </c>
    </row>
    <row r="45" spans="1:77">
      <c r="A45" s="2">
        <v>35369</v>
      </c>
      <c r="B45">
        <v>0.1205</v>
      </c>
      <c r="D45" s="2">
        <v>39844</v>
      </c>
      <c r="E45">
        <v>1.11E-2</v>
      </c>
      <c r="G45" s="2">
        <v>39844</v>
      </c>
      <c r="H45">
        <v>3.1699999999999999E-2</v>
      </c>
      <c r="J45" s="2">
        <v>39844</v>
      </c>
      <c r="K45">
        <v>0.26629999999999998</v>
      </c>
      <c r="M45" s="2">
        <v>39844</v>
      </c>
      <c r="N45">
        <v>0.03</v>
      </c>
      <c r="P45" s="2">
        <v>39844</v>
      </c>
      <c r="Q45">
        <v>6.9999999999999999E-4</v>
      </c>
      <c r="S45" s="2">
        <v>39844</v>
      </c>
      <c r="T45">
        <v>0.42970000000000003</v>
      </c>
      <c r="V45" s="2">
        <v>39844</v>
      </c>
      <c r="W45">
        <v>0.12889999999999999</v>
      </c>
      <c r="Y45" s="2">
        <v>39844</v>
      </c>
      <c r="Z45">
        <v>2.01E-2</v>
      </c>
      <c r="AB45" s="2">
        <v>39844</v>
      </c>
      <c r="AC45">
        <v>0.89359999999999995</v>
      </c>
      <c r="AE45" s="2">
        <v>39844</v>
      </c>
      <c r="AF45">
        <v>0.67330000000000001</v>
      </c>
      <c r="AH45" s="2">
        <v>39844</v>
      </c>
      <c r="AI45">
        <v>2.8400000000000002E-2</v>
      </c>
      <c r="AK45" s="2">
        <v>39844</v>
      </c>
      <c r="AL45">
        <v>0.03</v>
      </c>
      <c r="AN45" s="2">
        <v>39844</v>
      </c>
      <c r="AO45">
        <v>7.2099999999999997E-2</v>
      </c>
      <c r="AQ45" s="2">
        <v>39844</v>
      </c>
      <c r="AR45">
        <v>1.3599999999999999E-2</v>
      </c>
      <c r="AT45" s="2">
        <v>39844</v>
      </c>
      <c r="AU45">
        <v>0.7752</v>
      </c>
      <c r="AW45" s="2">
        <v>39844</v>
      </c>
      <c r="AX45">
        <v>0.27979999999999999</v>
      </c>
      <c r="AZ45" s="2">
        <v>39844</v>
      </c>
      <c r="BA45">
        <v>0.31590000000000001</v>
      </c>
      <c r="BC45" s="2">
        <v>39844</v>
      </c>
      <c r="BD45">
        <v>0.62580000000000002</v>
      </c>
      <c r="BF45" s="2">
        <v>39844</v>
      </c>
      <c r="BG45">
        <v>1E-4</v>
      </c>
      <c r="BI45" s="2">
        <v>39844</v>
      </c>
      <c r="BJ45">
        <v>0.17910000000000001</v>
      </c>
      <c r="BL45" s="2">
        <v>39844</v>
      </c>
      <c r="BM45">
        <v>0.25669999999999998</v>
      </c>
      <c r="BO45" s="2">
        <v>39844</v>
      </c>
      <c r="BP45">
        <v>0.28789999999999999</v>
      </c>
      <c r="BR45" s="2">
        <v>39844</v>
      </c>
      <c r="BS45">
        <v>0.14360000000000001</v>
      </c>
      <c r="BU45" s="2">
        <v>39844</v>
      </c>
      <c r="BV45">
        <v>0.81799999999999995</v>
      </c>
      <c r="BX45" s="2">
        <v>39844</v>
      </c>
      <c r="BY45">
        <v>1.4489000000000001</v>
      </c>
    </row>
    <row r="46" spans="1:77">
      <c r="A46" s="2">
        <v>35399</v>
      </c>
      <c r="B46">
        <v>0.1205</v>
      </c>
      <c r="D46" s="2">
        <v>39813</v>
      </c>
      <c r="E46">
        <v>1.0999999999999999E-2</v>
      </c>
      <c r="G46" s="2">
        <v>39813</v>
      </c>
      <c r="H46">
        <v>3.5499999999999997E-2</v>
      </c>
      <c r="J46" s="2">
        <v>39813</v>
      </c>
      <c r="K46">
        <v>0.26619999999999999</v>
      </c>
      <c r="M46" s="2">
        <v>39813</v>
      </c>
      <c r="N46">
        <v>3.0200000000000001E-2</v>
      </c>
      <c r="P46" s="2">
        <v>39813</v>
      </c>
      <c r="Q46">
        <v>6.9999999999999999E-4</v>
      </c>
      <c r="S46" s="2">
        <v>39813</v>
      </c>
      <c r="T46">
        <v>0.41320000000000001</v>
      </c>
      <c r="V46" s="2">
        <v>39813</v>
      </c>
      <c r="W46">
        <v>0.129</v>
      </c>
      <c r="Y46" s="2">
        <v>39813</v>
      </c>
      <c r="Z46">
        <v>2.01E-2</v>
      </c>
      <c r="AB46" s="2">
        <v>39813</v>
      </c>
      <c r="AC46">
        <v>0.875</v>
      </c>
      <c r="AE46" s="2">
        <v>39813</v>
      </c>
      <c r="AF46">
        <v>0.6754</v>
      </c>
      <c r="AH46" s="2">
        <v>39813</v>
      </c>
      <c r="AI46">
        <v>2.8199999999999999E-2</v>
      </c>
      <c r="AK46" s="2">
        <v>39813</v>
      </c>
      <c r="AL46">
        <v>3.0200000000000001E-2</v>
      </c>
      <c r="AN46" s="2">
        <v>39813</v>
      </c>
      <c r="AO46">
        <v>7.4300000000000005E-2</v>
      </c>
      <c r="AQ46" s="2">
        <v>39813</v>
      </c>
      <c r="AR46">
        <v>1.38E-2</v>
      </c>
      <c r="AT46" s="2">
        <v>39813</v>
      </c>
      <c r="AU46">
        <v>0.7712</v>
      </c>
      <c r="AW46" s="2">
        <v>39813</v>
      </c>
      <c r="AX46">
        <v>0.28100000000000003</v>
      </c>
      <c r="AZ46" s="2">
        <v>39813</v>
      </c>
      <c r="BA46">
        <v>0.33589999999999998</v>
      </c>
      <c r="BC46" s="2">
        <v>39813</v>
      </c>
      <c r="BD46">
        <v>0.64559999999999995</v>
      </c>
      <c r="BF46" s="2">
        <v>39813</v>
      </c>
      <c r="BG46">
        <v>1E-4</v>
      </c>
      <c r="BI46" s="2">
        <v>39813</v>
      </c>
      <c r="BJ46">
        <v>0.18090000000000001</v>
      </c>
      <c r="BL46" s="2">
        <v>39813</v>
      </c>
      <c r="BM46">
        <v>0.25779999999999997</v>
      </c>
      <c r="BO46" s="2">
        <v>39813</v>
      </c>
      <c r="BP46">
        <v>0.29139999999999999</v>
      </c>
      <c r="BR46" s="2">
        <v>39813</v>
      </c>
      <c r="BS46">
        <v>0.1421</v>
      </c>
      <c r="BU46" s="2">
        <v>39813</v>
      </c>
      <c r="BV46">
        <v>0.80930000000000002</v>
      </c>
      <c r="BX46" s="2">
        <v>39813</v>
      </c>
      <c r="BY46">
        <v>1.4881</v>
      </c>
    </row>
    <row r="47" spans="1:77">
      <c r="A47" s="2">
        <v>35430</v>
      </c>
      <c r="B47">
        <v>0.1205</v>
      </c>
      <c r="D47" s="2">
        <v>39782</v>
      </c>
      <c r="E47">
        <v>1.03E-2</v>
      </c>
      <c r="G47" s="2">
        <v>39782</v>
      </c>
      <c r="H47">
        <v>3.6600000000000001E-2</v>
      </c>
      <c r="J47" s="2">
        <v>39782</v>
      </c>
      <c r="K47">
        <v>0.26619999999999999</v>
      </c>
      <c r="M47" s="2">
        <v>39782</v>
      </c>
      <c r="N47">
        <v>3.0200000000000001E-2</v>
      </c>
      <c r="P47" s="2">
        <v>39782</v>
      </c>
      <c r="Q47">
        <v>6.9999999999999999E-4</v>
      </c>
      <c r="S47" s="2">
        <v>39782</v>
      </c>
      <c r="T47">
        <v>0.441</v>
      </c>
      <c r="V47" s="2">
        <v>39782</v>
      </c>
      <c r="W47">
        <v>0.129</v>
      </c>
      <c r="Y47" s="2">
        <v>39782</v>
      </c>
      <c r="Z47">
        <v>0.02</v>
      </c>
      <c r="AB47" s="2">
        <v>39782</v>
      </c>
      <c r="AC47">
        <v>0.8407</v>
      </c>
      <c r="AE47" s="2">
        <v>39782</v>
      </c>
      <c r="AF47">
        <v>0.66379999999999995</v>
      </c>
      <c r="AH47" s="2">
        <v>39782</v>
      </c>
      <c r="AI47">
        <v>2.8299999999999999E-2</v>
      </c>
      <c r="AK47" s="2">
        <v>39782</v>
      </c>
      <c r="AL47">
        <v>3.0200000000000001E-2</v>
      </c>
      <c r="AN47" s="2">
        <v>39782</v>
      </c>
      <c r="AO47">
        <v>7.6200000000000004E-2</v>
      </c>
      <c r="AQ47" s="2">
        <v>39782</v>
      </c>
      <c r="AR47">
        <v>1.44E-2</v>
      </c>
      <c r="AT47" s="2">
        <v>39782</v>
      </c>
      <c r="AU47">
        <v>0.75609999999999999</v>
      </c>
      <c r="AW47" s="2">
        <v>39782</v>
      </c>
      <c r="AX47">
        <v>0.27760000000000001</v>
      </c>
      <c r="AZ47" s="2">
        <v>39782</v>
      </c>
      <c r="BA47">
        <v>0.34100000000000003</v>
      </c>
      <c r="BC47" s="2">
        <v>39782</v>
      </c>
      <c r="BD47">
        <v>0.62680000000000002</v>
      </c>
      <c r="BF47" s="2">
        <v>39782</v>
      </c>
      <c r="BG47">
        <v>1E-4</v>
      </c>
      <c r="BI47" s="2">
        <v>39782</v>
      </c>
      <c r="BJ47">
        <v>0.17069999999999999</v>
      </c>
      <c r="BL47" s="2">
        <v>39782</v>
      </c>
      <c r="BM47">
        <v>0.25740000000000002</v>
      </c>
      <c r="BO47" s="2">
        <v>39782</v>
      </c>
      <c r="BP47">
        <v>0.2989</v>
      </c>
      <c r="BR47" s="2">
        <v>39782</v>
      </c>
      <c r="BS47">
        <v>0.14419999999999999</v>
      </c>
      <c r="BU47" s="2">
        <v>39782</v>
      </c>
      <c r="BV47">
        <v>0.81889999999999996</v>
      </c>
      <c r="BX47" s="2">
        <v>39782</v>
      </c>
      <c r="BY47">
        <v>1.5361</v>
      </c>
    </row>
    <row r="48" spans="1:77">
      <c r="A48" s="2">
        <v>35461</v>
      </c>
      <c r="B48">
        <v>0.1205</v>
      </c>
      <c r="D48" s="2">
        <v>39752</v>
      </c>
      <c r="E48">
        <v>0.01</v>
      </c>
      <c r="G48" s="2">
        <v>39752</v>
      </c>
      <c r="H48">
        <v>3.7900000000000003E-2</v>
      </c>
      <c r="J48" s="2">
        <v>39752</v>
      </c>
      <c r="K48">
        <v>0.26590000000000003</v>
      </c>
      <c r="M48" s="2">
        <v>39752</v>
      </c>
      <c r="N48">
        <v>3.0599999999999999E-2</v>
      </c>
      <c r="P48" s="2">
        <v>39752</v>
      </c>
      <c r="Q48">
        <v>8.0000000000000004E-4</v>
      </c>
      <c r="S48" s="2">
        <v>39752</v>
      </c>
      <c r="T48">
        <v>0.46079999999999999</v>
      </c>
      <c r="V48" s="2">
        <v>39752</v>
      </c>
      <c r="W48">
        <v>0.12889999999999999</v>
      </c>
      <c r="Y48" s="2">
        <v>39752</v>
      </c>
      <c r="Z48">
        <v>0.02</v>
      </c>
      <c r="AB48" s="2">
        <v>39752</v>
      </c>
      <c r="AC48">
        <v>0.87690000000000001</v>
      </c>
      <c r="AE48" s="2">
        <v>39752</v>
      </c>
      <c r="AF48">
        <v>0.6774</v>
      </c>
      <c r="AH48" s="2">
        <v>39752</v>
      </c>
      <c r="AI48">
        <v>2.8799999999999999E-2</v>
      </c>
      <c r="AK48" s="2">
        <v>39752</v>
      </c>
      <c r="AL48">
        <v>3.0599999999999999E-2</v>
      </c>
      <c r="AN48" s="2">
        <v>39752</v>
      </c>
      <c r="AO48">
        <v>7.9699999999999993E-2</v>
      </c>
      <c r="AQ48" s="2">
        <v>39752</v>
      </c>
      <c r="AR48">
        <v>1.5699999999999999E-2</v>
      </c>
      <c r="AT48" s="2">
        <v>39752</v>
      </c>
      <c r="AU48">
        <v>0.78169999999999995</v>
      </c>
      <c r="AW48" s="2">
        <v>39752</v>
      </c>
      <c r="AX48">
        <v>0.28349999999999997</v>
      </c>
      <c r="AZ48" s="2">
        <v>39752</v>
      </c>
      <c r="BA48">
        <v>0.3735</v>
      </c>
      <c r="BC48" s="2">
        <v>39752</v>
      </c>
      <c r="BD48">
        <v>0.68520000000000003</v>
      </c>
      <c r="BF48" s="2">
        <v>39752</v>
      </c>
      <c r="BG48">
        <v>1E-4</v>
      </c>
      <c r="BI48" s="2">
        <v>39752</v>
      </c>
      <c r="BJ48">
        <v>0.17929999999999999</v>
      </c>
      <c r="BL48" s="2">
        <v>39752</v>
      </c>
      <c r="BM48">
        <v>0.27339999999999998</v>
      </c>
      <c r="BO48" s="2">
        <v>39752</v>
      </c>
      <c r="BP48">
        <v>0.30959999999999999</v>
      </c>
      <c r="BR48" s="2">
        <v>39752</v>
      </c>
      <c r="BS48">
        <v>0.15559999999999999</v>
      </c>
      <c r="BU48" s="2">
        <v>39752</v>
      </c>
      <c r="BV48">
        <v>0.85599999999999998</v>
      </c>
      <c r="BX48" s="2">
        <v>39752</v>
      </c>
      <c r="BY48">
        <v>1.6998</v>
      </c>
    </row>
    <row r="49" spans="1:77">
      <c r="A49" s="2">
        <v>35489</v>
      </c>
      <c r="B49">
        <v>0.1206</v>
      </c>
      <c r="D49" s="2">
        <v>39721</v>
      </c>
      <c r="E49">
        <v>9.2999999999999992E-3</v>
      </c>
      <c r="G49" s="2">
        <v>39721</v>
      </c>
      <c r="H49">
        <v>3.95E-2</v>
      </c>
      <c r="J49" s="2">
        <v>39721</v>
      </c>
      <c r="K49">
        <v>0.2661</v>
      </c>
      <c r="M49" s="2">
        <v>39721</v>
      </c>
      <c r="N49">
        <v>3.1300000000000001E-2</v>
      </c>
      <c r="P49" s="2">
        <v>39721</v>
      </c>
      <c r="Q49">
        <v>8.9999999999999998E-4</v>
      </c>
      <c r="S49" s="2">
        <v>39721</v>
      </c>
      <c r="T49">
        <v>0.56079999999999997</v>
      </c>
      <c r="V49" s="2">
        <v>39721</v>
      </c>
      <c r="W49">
        <v>0.12839999999999999</v>
      </c>
      <c r="Y49" s="2">
        <v>39721</v>
      </c>
      <c r="Z49">
        <v>2.1899999999999999E-2</v>
      </c>
      <c r="AB49" s="2">
        <v>39721</v>
      </c>
      <c r="AC49">
        <v>0.90139999999999998</v>
      </c>
      <c r="AE49" s="2">
        <v>39721</v>
      </c>
      <c r="AF49">
        <v>0.69940000000000002</v>
      </c>
      <c r="AH49" s="2">
        <v>39721</v>
      </c>
      <c r="AI49">
        <v>2.8899999999999999E-2</v>
      </c>
      <c r="AK49" s="2">
        <v>39721</v>
      </c>
      <c r="AL49">
        <v>3.1300000000000001E-2</v>
      </c>
      <c r="AN49" s="2">
        <v>39721</v>
      </c>
      <c r="AO49">
        <v>9.4200000000000006E-2</v>
      </c>
      <c r="AQ49" s="2">
        <v>39721</v>
      </c>
      <c r="AR49">
        <v>1.6E-2</v>
      </c>
      <c r="AT49" s="2">
        <v>39721</v>
      </c>
      <c r="AU49">
        <v>0.79869999999999997</v>
      </c>
      <c r="AW49" s="2">
        <v>39721</v>
      </c>
      <c r="AX49">
        <v>0.2898</v>
      </c>
      <c r="AZ49" s="2">
        <v>39721</v>
      </c>
      <c r="BA49">
        <v>0.4269</v>
      </c>
      <c r="BC49" s="2">
        <v>39721</v>
      </c>
      <c r="BD49">
        <v>0.80649999999999999</v>
      </c>
      <c r="BF49" s="2">
        <v>39721</v>
      </c>
      <c r="BG49">
        <v>1E-4</v>
      </c>
      <c r="BI49" s="2">
        <v>39721</v>
      </c>
      <c r="BJ49">
        <v>0.19270000000000001</v>
      </c>
      <c r="BL49" s="2">
        <v>39721</v>
      </c>
      <c r="BM49">
        <v>0.28220000000000001</v>
      </c>
      <c r="BO49" s="2">
        <v>39721</v>
      </c>
      <c r="BP49">
        <v>0.3241</v>
      </c>
      <c r="BR49" s="2">
        <v>39721</v>
      </c>
      <c r="BS49">
        <v>0.17680000000000001</v>
      </c>
      <c r="BU49" s="2">
        <v>39721</v>
      </c>
      <c r="BV49">
        <v>0.94640000000000002</v>
      </c>
      <c r="BX49" s="2">
        <v>39721</v>
      </c>
      <c r="BY49">
        <v>1.8026</v>
      </c>
    </row>
    <row r="50" spans="1:77">
      <c r="A50" s="2">
        <v>35520</v>
      </c>
      <c r="B50">
        <v>0.1205</v>
      </c>
      <c r="D50" s="2">
        <v>39691</v>
      </c>
      <c r="E50">
        <v>9.1000000000000004E-3</v>
      </c>
      <c r="G50" s="2">
        <v>39691</v>
      </c>
      <c r="H50">
        <v>4.1300000000000003E-2</v>
      </c>
      <c r="J50" s="2">
        <v>39691</v>
      </c>
      <c r="K50">
        <v>0.26629999999999998</v>
      </c>
      <c r="M50" s="2">
        <v>39691</v>
      </c>
      <c r="N50">
        <v>3.2000000000000001E-2</v>
      </c>
      <c r="P50" s="2">
        <v>39691</v>
      </c>
      <c r="Q50">
        <v>1E-3</v>
      </c>
      <c r="S50" s="2">
        <v>39691</v>
      </c>
      <c r="T50">
        <v>0.62039999999999995</v>
      </c>
      <c r="V50" s="2">
        <v>39691</v>
      </c>
      <c r="W50">
        <v>0.12809999999999999</v>
      </c>
      <c r="Y50" s="2">
        <v>39691</v>
      </c>
      <c r="Z50">
        <v>2.3300000000000001E-2</v>
      </c>
      <c r="AB50" s="2">
        <v>39691</v>
      </c>
      <c r="AC50">
        <v>0.92430000000000001</v>
      </c>
      <c r="AE50" s="2">
        <v>39691</v>
      </c>
      <c r="AF50">
        <v>0.71279999999999999</v>
      </c>
      <c r="AH50" s="2">
        <v>39691</v>
      </c>
      <c r="AI50">
        <v>2.9399999999999999E-2</v>
      </c>
      <c r="AK50" s="2">
        <v>39691</v>
      </c>
      <c r="AL50">
        <v>3.2000000000000001E-2</v>
      </c>
      <c r="AN50" s="2">
        <v>39691</v>
      </c>
      <c r="AO50">
        <v>9.8900000000000002E-2</v>
      </c>
      <c r="AQ50" s="2">
        <v>39691</v>
      </c>
      <c r="AR50">
        <v>1.5900000000000001E-2</v>
      </c>
      <c r="AT50" s="2">
        <v>39691</v>
      </c>
      <c r="AU50">
        <v>0.81640000000000001</v>
      </c>
      <c r="AW50" s="2">
        <v>39691</v>
      </c>
      <c r="AX50">
        <v>0.3004</v>
      </c>
      <c r="AZ50" s="2">
        <v>39691</v>
      </c>
      <c r="BA50">
        <v>0.45579999999999998</v>
      </c>
      <c r="BC50" s="2">
        <v>39691</v>
      </c>
      <c r="BD50">
        <v>0.84650000000000003</v>
      </c>
      <c r="BF50" s="2">
        <v>39691</v>
      </c>
      <c r="BG50">
        <v>1E-4</v>
      </c>
      <c r="BI50" s="2">
        <v>39691</v>
      </c>
      <c r="BJ50">
        <v>0.2009</v>
      </c>
      <c r="BL50" s="2">
        <v>39691</v>
      </c>
      <c r="BM50">
        <v>0.28120000000000001</v>
      </c>
      <c r="BO50" s="2">
        <v>39691</v>
      </c>
      <c r="BP50">
        <v>0.32869999999999999</v>
      </c>
      <c r="BR50" s="2">
        <v>39691</v>
      </c>
      <c r="BS50">
        <v>0.18779999999999999</v>
      </c>
      <c r="BU50" s="2">
        <v>39691</v>
      </c>
      <c r="BV50">
        <v>0.95089999999999997</v>
      </c>
      <c r="BX50" s="2">
        <v>39691</v>
      </c>
      <c r="BY50">
        <v>1.8940999999999999</v>
      </c>
    </row>
    <row r="51" spans="1:77">
      <c r="A51" s="2">
        <v>35550</v>
      </c>
      <c r="B51">
        <v>0.1205</v>
      </c>
      <c r="D51" s="2">
        <v>39660</v>
      </c>
      <c r="E51">
        <v>9.4000000000000004E-3</v>
      </c>
      <c r="G51" s="2">
        <v>39660</v>
      </c>
      <c r="H51">
        <v>4.2799999999999998E-2</v>
      </c>
      <c r="J51" s="2">
        <v>39660</v>
      </c>
      <c r="K51">
        <v>0.26629999999999998</v>
      </c>
      <c r="M51" s="2">
        <v>39660</v>
      </c>
      <c r="N51">
        <v>3.2899999999999999E-2</v>
      </c>
      <c r="P51" s="2">
        <v>39660</v>
      </c>
      <c r="Q51">
        <v>1E-3</v>
      </c>
      <c r="S51" s="2">
        <v>39660</v>
      </c>
      <c r="T51">
        <v>0.62649999999999995</v>
      </c>
      <c r="V51" s="2">
        <v>39660</v>
      </c>
      <c r="W51">
        <v>0.12820000000000001</v>
      </c>
      <c r="Y51" s="2">
        <v>39660</v>
      </c>
      <c r="Z51">
        <v>2.3300000000000001E-2</v>
      </c>
      <c r="AB51" s="2">
        <v>39660</v>
      </c>
      <c r="AC51">
        <v>0.97489999999999999</v>
      </c>
      <c r="AE51" s="2">
        <v>39660</v>
      </c>
      <c r="AF51">
        <v>0.7359</v>
      </c>
      <c r="AH51" s="2">
        <v>39660</v>
      </c>
      <c r="AI51">
        <v>2.9600000000000001E-2</v>
      </c>
      <c r="AK51" s="2">
        <v>39660</v>
      </c>
      <c r="AL51">
        <v>3.2899999999999999E-2</v>
      </c>
      <c r="AN51" s="2">
        <v>39660</v>
      </c>
      <c r="AO51">
        <v>9.7699999999999995E-2</v>
      </c>
      <c r="AQ51" s="2">
        <v>39660</v>
      </c>
      <c r="AR51">
        <v>1.5800000000000002E-2</v>
      </c>
      <c r="AT51" s="2">
        <v>39660</v>
      </c>
      <c r="AU51">
        <v>0.83299999999999996</v>
      </c>
      <c r="AW51" s="2">
        <v>39660</v>
      </c>
      <c r="AX51">
        <v>0.307</v>
      </c>
      <c r="AZ51" s="2">
        <v>39660</v>
      </c>
      <c r="BA51">
        <v>0.48280000000000001</v>
      </c>
      <c r="BC51" s="2">
        <v>39660</v>
      </c>
      <c r="BD51">
        <v>0.82179999999999997</v>
      </c>
      <c r="BF51" s="2">
        <v>39660</v>
      </c>
      <c r="BG51">
        <v>1E-4</v>
      </c>
      <c r="BI51" s="2">
        <v>39660</v>
      </c>
      <c r="BJ51">
        <v>0.2114</v>
      </c>
      <c r="BL51" s="2">
        <v>39660</v>
      </c>
      <c r="BM51">
        <v>0.29649999999999999</v>
      </c>
      <c r="BO51" s="2">
        <v>39660</v>
      </c>
      <c r="BP51">
        <v>0.33050000000000002</v>
      </c>
      <c r="BR51" s="2">
        <v>39660</v>
      </c>
      <c r="BS51">
        <v>0.19600000000000001</v>
      </c>
      <c r="BU51" s="2">
        <v>39660</v>
      </c>
      <c r="BV51">
        <v>0.98709999999999998</v>
      </c>
      <c r="BX51" s="2">
        <v>39660</v>
      </c>
      <c r="BY51">
        <v>1.9893000000000001</v>
      </c>
    </row>
    <row r="52" spans="1:77">
      <c r="A52" s="2">
        <v>35581</v>
      </c>
      <c r="B52">
        <v>0.1206</v>
      </c>
      <c r="D52" s="2">
        <v>39629</v>
      </c>
      <c r="E52">
        <v>9.4000000000000004E-3</v>
      </c>
      <c r="G52" s="2">
        <v>39629</v>
      </c>
      <c r="H52">
        <v>4.2299999999999997E-2</v>
      </c>
      <c r="J52" s="2">
        <v>39629</v>
      </c>
      <c r="K52">
        <v>0.26629999999999998</v>
      </c>
      <c r="M52" s="2">
        <v>39629</v>
      </c>
      <c r="N52">
        <v>3.2899999999999999E-2</v>
      </c>
      <c r="P52" s="2">
        <v>39629</v>
      </c>
      <c r="Q52">
        <v>1E-3</v>
      </c>
      <c r="S52" s="2">
        <v>39629</v>
      </c>
      <c r="T52">
        <v>0.61639999999999995</v>
      </c>
      <c r="V52" s="2">
        <v>39629</v>
      </c>
      <c r="W52">
        <v>0.12809999999999999</v>
      </c>
      <c r="Y52" s="2">
        <v>39629</v>
      </c>
      <c r="Z52">
        <v>2.3400000000000001E-2</v>
      </c>
      <c r="AB52" s="2">
        <v>39629</v>
      </c>
      <c r="AC52">
        <v>0.96479999999999999</v>
      </c>
      <c r="AE52" s="2">
        <v>39629</v>
      </c>
      <c r="AF52">
        <v>0.73089999999999999</v>
      </c>
      <c r="AH52" s="2">
        <v>39629</v>
      </c>
      <c r="AI52">
        <v>0.03</v>
      </c>
      <c r="AK52" s="2">
        <v>39629</v>
      </c>
      <c r="AL52">
        <v>3.2899999999999999E-2</v>
      </c>
      <c r="AN52" s="2">
        <v>39629</v>
      </c>
      <c r="AO52">
        <v>9.6699999999999994E-2</v>
      </c>
      <c r="AQ52" s="2">
        <v>39629</v>
      </c>
      <c r="AR52">
        <v>1.55E-2</v>
      </c>
      <c r="AT52" s="2">
        <v>39629</v>
      </c>
      <c r="AU52">
        <v>0.83069999999999999</v>
      </c>
      <c r="AW52" s="2">
        <v>39629</v>
      </c>
      <c r="AX52">
        <v>0.30649999999999999</v>
      </c>
      <c r="AZ52" s="2">
        <v>39629</v>
      </c>
      <c r="BA52">
        <v>0.46</v>
      </c>
      <c r="BC52" s="2">
        <v>39629</v>
      </c>
      <c r="BD52">
        <v>0.80800000000000005</v>
      </c>
      <c r="BF52" s="2">
        <v>39629</v>
      </c>
      <c r="BG52">
        <v>1E-4</v>
      </c>
      <c r="BI52" s="2">
        <v>39629</v>
      </c>
      <c r="BJ52">
        <v>0.2087</v>
      </c>
      <c r="BL52" s="2">
        <v>39629</v>
      </c>
      <c r="BM52">
        <v>0.29780000000000001</v>
      </c>
      <c r="BO52" s="2">
        <v>39629</v>
      </c>
      <c r="BP52">
        <v>0.32750000000000001</v>
      </c>
      <c r="BR52" s="2">
        <v>39629</v>
      </c>
      <c r="BS52">
        <v>0.1948</v>
      </c>
      <c r="BU52" s="2">
        <v>39629</v>
      </c>
      <c r="BV52">
        <v>0.98470000000000002</v>
      </c>
      <c r="BX52" s="2">
        <v>39629</v>
      </c>
      <c r="BY52">
        <v>1.9672000000000001</v>
      </c>
    </row>
    <row r="53" spans="1:77">
      <c r="A53" s="2">
        <v>35611</v>
      </c>
      <c r="B53">
        <v>0.1206</v>
      </c>
      <c r="D53" s="2">
        <v>39599</v>
      </c>
      <c r="E53">
        <v>9.5999999999999992E-3</v>
      </c>
      <c r="G53" s="2">
        <v>39599</v>
      </c>
      <c r="H53">
        <v>4.2200000000000001E-2</v>
      </c>
      <c r="J53" s="2">
        <v>39599</v>
      </c>
      <c r="K53">
        <v>0.26619999999999999</v>
      </c>
      <c r="M53" s="2">
        <v>39599</v>
      </c>
      <c r="N53">
        <v>3.27E-2</v>
      </c>
      <c r="P53" s="2">
        <v>39599</v>
      </c>
      <c r="Q53">
        <v>1E-3</v>
      </c>
      <c r="S53" s="2">
        <v>39599</v>
      </c>
      <c r="T53">
        <v>0.60129999999999995</v>
      </c>
      <c r="V53" s="2">
        <v>39599</v>
      </c>
      <c r="W53">
        <v>0.12820000000000001</v>
      </c>
      <c r="Y53" s="2">
        <v>39599</v>
      </c>
      <c r="Z53">
        <v>2.3800000000000002E-2</v>
      </c>
      <c r="AB53" s="2">
        <v>39599</v>
      </c>
      <c r="AC53">
        <v>0.95830000000000004</v>
      </c>
      <c r="AE53" s="2">
        <v>39599</v>
      </c>
      <c r="AF53">
        <v>0.73240000000000005</v>
      </c>
      <c r="AH53" s="2">
        <v>39599</v>
      </c>
      <c r="AI53">
        <v>3.1E-2</v>
      </c>
      <c r="AK53" s="2">
        <v>39599</v>
      </c>
      <c r="AL53">
        <v>3.27E-2</v>
      </c>
      <c r="AN53" s="2">
        <v>39599</v>
      </c>
      <c r="AO53">
        <v>9.5600000000000004E-2</v>
      </c>
      <c r="AQ53" s="2">
        <v>39599</v>
      </c>
      <c r="AR53">
        <v>1.55E-2</v>
      </c>
      <c r="AT53" s="2">
        <v>39599</v>
      </c>
      <c r="AU53">
        <v>0.83089999999999997</v>
      </c>
      <c r="AW53" s="2">
        <v>39599</v>
      </c>
      <c r="AX53">
        <v>0.31090000000000001</v>
      </c>
      <c r="AZ53" s="2">
        <v>39599</v>
      </c>
      <c r="BA53">
        <v>0.45610000000000001</v>
      </c>
      <c r="BC53" s="2">
        <v>39599</v>
      </c>
      <c r="BD53">
        <v>0.79879999999999995</v>
      </c>
      <c r="BF53" s="2">
        <v>39599</v>
      </c>
      <c r="BG53">
        <v>1E-4</v>
      </c>
      <c r="BI53" s="2">
        <v>39599</v>
      </c>
      <c r="BJ53">
        <v>0.20849999999999999</v>
      </c>
      <c r="BL53" s="2">
        <v>39599</v>
      </c>
      <c r="BM53">
        <v>0.2949</v>
      </c>
      <c r="BO53" s="2">
        <v>39599</v>
      </c>
      <c r="BP53">
        <v>0.31609999999999999</v>
      </c>
      <c r="BR53" s="2">
        <v>39599</v>
      </c>
      <c r="BS53">
        <v>0.19739999999999999</v>
      </c>
      <c r="BU53" s="2">
        <v>39599</v>
      </c>
      <c r="BV53">
        <v>0.99850000000000005</v>
      </c>
      <c r="BX53" s="2">
        <v>39599</v>
      </c>
      <c r="BY53">
        <v>1.9656</v>
      </c>
    </row>
    <row r="54" spans="1:77">
      <c r="A54" s="2">
        <v>35642</v>
      </c>
      <c r="B54">
        <v>0.1206</v>
      </c>
      <c r="D54" s="2">
        <v>39568</v>
      </c>
      <c r="E54">
        <v>9.7999999999999997E-3</v>
      </c>
      <c r="G54" s="2">
        <v>39568</v>
      </c>
      <c r="H54">
        <v>4.2500000000000003E-2</v>
      </c>
      <c r="J54" s="2">
        <v>39568</v>
      </c>
      <c r="K54">
        <v>0.26619999999999999</v>
      </c>
      <c r="M54" s="2">
        <v>39568</v>
      </c>
      <c r="N54">
        <v>3.2899999999999999E-2</v>
      </c>
      <c r="P54" s="2">
        <v>39568</v>
      </c>
      <c r="Q54">
        <v>1E-3</v>
      </c>
      <c r="S54" s="2">
        <v>39568</v>
      </c>
      <c r="T54">
        <v>0.59119999999999995</v>
      </c>
      <c r="V54" s="2">
        <v>39568</v>
      </c>
      <c r="W54">
        <v>0.1283</v>
      </c>
      <c r="Y54" s="2">
        <v>39568</v>
      </c>
      <c r="Z54">
        <v>2.5000000000000001E-2</v>
      </c>
      <c r="AB54" s="2">
        <v>39568</v>
      </c>
      <c r="AC54">
        <v>0.9879</v>
      </c>
      <c r="AE54" s="2">
        <v>39568</v>
      </c>
      <c r="AF54">
        <v>0.73260000000000003</v>
      </c>
      <c r="AH54" s="2">
        <v>39568</v>
      </c>
      <c r="AI54">
        <v>3.1399999999999997E-2</v>
      </c>
      <c r="AK54" s="2">
        <v>39568</v>
      </c>
      <c r="AL54">
        <v>3.2899999999999999E-2</v>
      </c>
      <c r="AN54" s="2">
        <v>39568</v>
      </c>
      <c r="AO54">
        <v>9.5000000000000001E-2</v>
      </c>
      <c r="AQ54" s="2">
        <v>39568</v>
      </c>
      <c r="AR54">
        <v>1.5299999999999999E-2</v>
      </c>
      <c r="AT54" s="2">
        <v>39568</v>
      </c>
      <c r="AU54">
        <v>0.83560000000000001</v>
      </c>
      <c r="AW54" s="2">
        <v>39568</v>
      </c>
      <c r="AX54">
        <v>0.31590000000000001</v>
      </c>
      <c r="AZ54" s="2">
        <v>39568</v>
      </c>
      <c r="BA54">
        <v>0.45650000000000002</v>
      </c>
      <c r="BC54" s="2">
        <v>39568</v>
      </c>
      <c r="BD54">
        <v>0.76690000000000003</v>
      </c>
      <c r="BF54" s="2">
        <v>39568</v>
      </c>
      <c r="BG54">
        <v>1E-4</v>
      </c>
      <c r="BI54" s="2">
        <v>39568</v>
      </c>
      <c r="BJ54">
        <v>0.2112</v>
      </c>
      <c r="BL54" s="2">
        <v>39568</v>
      </c>
      <c r="BM54">
        <v>0.28320000000000001</v>
      </c>
      <c r="BO54" s="2">
        <v>39568</v>
      </c>
      <c r="BP54">
        <v>0.31469999999999998</v>
      </c>
      <c r="BR54" s="2">
        <v>39568</v>
      </c>
      <c r="BS54">
        <v>0.1976</v>
      </c>
      <c r="BU54" s="2">
        <v>39568</v>
      </c>
      <c r="BV54">
        <v>0.98599999999999999</v>
      </c>
      <c r="BX54" s="2">
        <v>39568</v>
      </c>
      <c r="BY54">
        <v>1.9825999999999999</v>
      </c>
    </row>
    <row r="55" spans="1:77">
      <c r="A55" s="2">
        <v>35673</v>
      </c>
      <c r="B55">
        <v>0.1206</v>
      </c>
      <c r="D55" s="2">
        <v>39538</v>
      </c>
      <c r="E55">
        <v>9.9000000000000008E-3</v>
      </c>
      <c r="G55" s="2">
        <v>39538</v>
      </c>
      <c r="H55">
        <v>4.2099999999999999E-2</v>
      </c>
      <c r="J55" s="2">
        <v>39538</v>
      </c>
      <c r="K55">
        <v>0.26640000000000003</v>
      </c>
      <c r="M55" s="2">
        <v>39538</v>
      </c>
      <c r="N55">
        <v>3.27E-2</v>
      </c>
      <c r="P55" s="2">
        <v>39538</v>
      </c>
      <c r="Q55">
        <v>1E-3</v>
      </c>
      <c r="S55" s="2">
        <v>39538</v>
      </c>
      <c r="T55">
        <v>0.58450000000000002</v>
      </c>
      <c r="V55" s="2">
        <v>39538</v>
      </c>
      <c r="W55">
        <v>0.1285</v>
      </c>
      <c r="Y55" s="2">
        <v>39538</v>
      </c>
      <c r="Z55">
        <v>2.4799999999999999E-2</v>
      </c>
      <c r="AB55" s="2">
        <v>39538</v>
      </c>
      <c r="AC55">
        <v>0.98570000000000002</v>
      </c>
      <c r="AE55" s="2">
        <v>39538</v>
      </c>
      <c r="AF55">
        <v>0.72160000000000002</v>
      </c>
      <c r="AH55" s="2">
        <v>39538</v>
      </c>
      <c r="AI55">
        <v>3.1600000000000003E-2</v>
      </c>
      <c r="AK55" s="2">
        <v>39538</v>
      </c>
      <c r="AL55">
        <v>3.27E-2</v>
      </c>
      <c r="AN55" s="2">
        <v>39538</v>
      </c>
      <c r="AO55">
        <v>9.2999999999999999E-2</v>
      </c>
      <c r="AQ55" s="2">
        <v>39538</v>
      </c>
      <c r="AR55">
        <v>1.52E-2</v>
      </c>
      <c r="AT55" s="2">
        <v>39538</v>
      </c>
      <c r="AU55">
        <v>0.81420000000000003</v>
      </c>
      <c r="AW55" s="2">
        <v>39538</v>
      </c>
      <c r="AX55">
        <v>0.31390000000000001</v>
      </c>
      <c r="AZ55" s="2">
        <v>39538</v>
      </c>
      <c r="BA55">
        <v>0.43759999999999999</v>
      </c>
      <c r="BC55" s="2">
        <v>39538</v>
      </c>
      <c r="BD55">
        <v>0.80379999999999996</v>
      </c>
      <c r="BF55" s="2">
        <v>39538</v>
      </c>
      <c r="BG55">
        <v>1E-4</v>
      </c>
      <c r="BI55" s="2">
        <v>39538</v>
      </c>
      <c r="BJ55">
        <v>0.2077</v>
      </c>
      <c r="BL55" s="2">
        <v>39538</v>
      </c>
      <c r="BM55">
        <v>0.28389999999999999</v>
      </c>
      <c r="BO55" s="2">
        <v>39538</v>
      </c>
      <c r="BP55">
        <v>0.31619999999999998</v>
      </c>
      <c r="BR55" s="2">
        <v>39538</v>
      </c>
      <c r="BS55">
        <v>0.19370000000000001</v>
      </c>
      <c r="BU55" s="2">
        <v>39538</v>
      </c>
      <c r="BV55">
        <v>0.99950000000000006</v>
      </c>
      <c r="BX55" s="2">
        <v>39538</v>
      </c>
      <c r="BY55">
        <v>2.0004</v>
      </c>
    </row>
    <row r="56" spans="1:77">
      <c r="A56" s="2">
        <v>35703</v>
      </c>
      <c r="B56">
        <v>0.1207</v>
      </c>
      <c r="D56" s="2">
        <v>39507</v>
      </c>
      <c r="E56">
        <v>9.2999999999999992E-3</v>
      </c>
      <c r="G56" s="2">
        <v>39507</v>
      </c>
      <c r="H56">
        <v>4.0800000000000003E-2</v>
      </c>
      <c r="J56" s="2">
        <v>39507</v>
      </c>
      <c r="K56">
        <v>0.26629999999999998</v>
      </c>
      <c r="M56" s="2">
        <v>39507</v>
      </c>
      <c r="N56">
        <v>3.15E-2</v>
      </c>
      <c r="P56" s="2">
        <v>39507</v>
      </c>
      <c r="Q56">
        <v>1.1000000000000001E-3</v>
      </c>
      <c r="S56" s="2">
        <v>39507</v>
      </c>
      <c r="T56">
        <v>0.57440000000000002</v>
      </c>
      <c r="V56" s="2">
        <v>39507</v>
      </c>
      <c r="W56">
        <v>0.12820000000000001</v>
      </c>
      <c r="Y56" s="2">
        <v>39507</v>
      </c>
      <c r="Z56">
        <v>2.52E-2</v>
      </c>
      <c r="AB56" s="2">
        <v>39507</v>
      </c>
      <c r="AC56">
        <v>0.91520000000000001</v>
      </c>
      <c r="AE56" s="2">
        <v>39507</v>
      </c>
      <c r="AF56">
        <v>0.70779999999999998</v>
      </c>
      <c r="AH56" s="2">
        <v>39507</v>
      </c>
      <c r="AI56">
        <v>3.1699999999999999E-2</v>
      </c>
      <c r="AK56" s="2">
        <v>39507</v>
      </c>
      <c r="AL56">
        <v>3.15E-2</v>
      </c>
      <c r="AN56" s="2">
        <v>39507</v>
      </c>
      <c r="AO56">
        <v>9.2700000000000005E-2</v>
      </c>
      <c r="AQ56" s="2">
        <v>39507</v>
      </c>
      <c r="AR56">
        <v>1.4800000000000001E-2</v>
      </c>
      <c r="AT56" s="2">
        <v>39507</v>
      </c>
      <c r="AU56">
        <v>0.81059999999999999</v>
      </c>
      <c r="AW56" s="2">
        <v>39507</v>
      </c>
      <c r="AX56">
        <v>0.3095</v>
      </c>
      <c r="AZ56" s="2">
        <v>39507</v>
      </c>
      <c r="BA56">
        <v>0.41089999999999999</v>
      </c>
      <c r="BC56" s="2">
        <v>39507</v>
      </c>
      <c r="BD56">
        <v>0.83499999999999996</v>
      </c>
      <c r="BF56" s="2">
        <v>39507</v>
      </c>
      <c r="BG56">
        <v>1E-4</v>
      </c>
      <c r="BI56" s="2">
        <v>39507</v>
      </c>
      <c r="BJ56">
        <v>0.19750000000000001</v>
      </c>
      <c r="BL56" s="2">
        <v>39507</v>
      </c>
      <c r="BM56">
        <v>0.27679999999999999</v>
      </c>
      <c r="BO56" s="2">
        <v>39507</v>
      </c>
      <c r="BP56">
        <v>0.31540000000000001</v>
      </c>
      <c r="BR56" s="2">
        <v>39507</v>
      </c>
      <c r="BS56">
        <v>0.18490000000000001</v>
      </c>
      <c r="BU56" s="2">
        <v>39507</v>
      </c>
      <c r="BV56">
        <v>0.99809999999999999</v>
      </c>
      <c r="BX56" s="2">
        <v>39507</v>
      </c>
      <c r="BY56">
        <v>1.9625999999999999</v>
      </c>
    </row>
    <row r="57" spans="1:77">
      <c r="A57" s="2">
        <v>35734</v>
      </c>
      <c r="B57">
        <v>0.1207</v>
      </c>
      <c r="D57" s="2">
        <v>39478</v>
      </c>
      <c r="E57">
        <v>9.1999999999999998E-3</v>
      </c>
      <c r="G57" s="2">
        <v>39478</v>
      </c>
      <c r="H57">
        <v>4.0800000000000003E-2</v>
      </c>
      <c r="J57" s="2">
        <v>39478</v>
      </c>
      <c r="K57">
        <v>0.26619999999999999</v>
      </c>
      <c r="M57" s="2">
        <v>39478</v>
      </c>
      <c r="N57">
        <v>3.09E-2</v>
      </c>
      <c r="P57" s="2">
        <v>39478</v>
      </c>
      <c r="Q57">
        <v>1.1000000000000001E-3</v>
      </c>
      <c r="S57" s="2">
        <v>39478</v>
      </c>
      <c r="T57">
        <v>0.56189999999999996</v>
      </c>
      <c r="V57" s="2">
        <v>39478</v>
      </c>
      <c r="W57">
        <v>0.12809999999999999</v>
      </c>
      <c r="Y57" s="2">
        <v>39478</v>
      </c>
      <c r="Z57">
        <v>2.5399999999999999E-2</v>
      </c>
      <c r="AB57" s="2">
        <v>39478</v>
      </c>
      <c r="AC57">
        <v>0.90569999999999995</v>
      </c>
      <c r="AE57" s="2">
        <v>39478</v>
      </c>
      <c r="AF57">
        <v>0.69779999999999998</v>
      </c>
      <c r="AH57" s="2">
        <v>39478</v>
      </c>
      <c r="AI57">
        <v>3.27E-2</v>
      </c>
      <c r="AK57" s="2">
        <v>39478</v>
      </c>
      <c r="AL57">
        <v>3.09E-2</v>
      </c>
      <c r="AN57" s="2">
        <v>39478</v>
      </c>
      <c r="AO57">
        <v>9.1499999999999998E-2</v>
      </c>
      <c r="AQ57" s="2">
        <v>39478</v>
      </c>
      <c r="AR57">
        <v>1.49E-2</v>
      </c>
      <c r="AT57" s="2">
        <v>39478</v>
      </c>
      <c r="AU57">
        <v>0.80679999999999996</v>
      </c>
      <c r="AW57" s="2">
        <v>39478</v>
      </c>
      <c r="AX57">
        <v>0.30509999999999998</v>
      </c>
      <c r="AZ57" s="2">
        <v>39478</v>
      </c>
      <c r="BA57">
        <v>0.40739999999999998</v>
      </c>
      <c r="BC57" s="2">
        <v>39478</v>
      </c>
      <c r="BD57">
        <v>0.8488</v>
      </c>
      <c r="BF57" s="2">
        <v>39478</v>
      </c>
      <c r="BG57">
        <v>1E-4</v>
      </c>
      <c r="BI57" s="2">
        <v>39478</v>
      </c>
      <c r="BJ57">
        <v>0.19739999999999999</v>
      </c>
      <c r="BL57" s="2">
        <v>39478</v>
      </c>
      <c r="BM57">
        <v>0.26550000000000001</v>
      </c>
      <c r="BO57" s="2">
        <v>39478</v>
      </c>
      <c r="BP57">
        <v>0.31680000000000003</v>
      </c>
      <c r="BR57" s="2">
        <v>39478</v>
      </c>
      <c r="BS57">
        <v>0.18479999999999999</v>
      </c>
      <c r="BU57" s="2">
        <v>39478</v>
      </c>
      <c r="BV57">
        <v>0.98929999999999996</v>
      </c>
      <c r="BX57" s="2">
        <v>39478</v>
      </c>
      <c r="BY57">
        <v>1.9691000000000001</v>
      </c>
    </row>
    <row r="58" spans="1:77">
      <c r="A58" s="2">
        <v>35764</v>
      </c>
      <c r="B58">
        <v>0.1208</v>
      </c>
      <c r="D58" s="2">
        <v>39447</v>
      </c>
      <c r="E58">
        <v>8.8999999999999999E-3</v>
      </c>
      <c r="G58" s="2">
        <v>39447</v>
      </c>
      <c r="H58">
        <v>4.07E-2</v>
      </c>
      <c r="J58" s="2">
        <v>39447</v>
      </c>
      <c r="K58">
        <v>0.2666</v>
      </c>
      <c r="M58" s="2">
        <v>39447</v>
      </c>
      <c r="N58">
        <v>3.0800000000000001E-2</v>
      </c>
      <c r="P58" s="2">
        <v>39447</v>
      </c>
      <c r="Q58">
        <v>1.1000000000000001E-3</v>
      </c>
      <c r="S58" s="2">
        <v>39447</v>
      </c>
      <c r="T58">
        <v>0.55959999999999999</v>
      </c>
      <c r="V58" s="2">
        <v>39447</v>
      </c>
      <c r="W58">
        <v>0.12820000000000001</v>
      </c>
      <c r="Y58" s="2">
        <v>39447</v>
      </c>
      <c r="Z58">
        <v>2.53E-2</v>
      </c>
      <c r="AB58" s="2">
        <v>39447</v>
      </c>
      <c r="AC58">
        <v>0.87719999999999998</v>
      </c>
      <c r="AE58" s="2">
        <v>39447</v>
      </c>
      <c r="AF58">
        <v>0.68979999999999997</v>
      </c>
      <c r="AH58" s="2">
        <v>39447</v>
      </c>
      <c r="AI58">
        <v>3.27E-2</v>
      </c>
      <c r="AK58" s="2">
        <v>39447</v>
      </c>
      <c r="AL58">
        <v>3.0800000000000001E-2</v>
      </c>
      <c r="AN58" s="2">
        <v>39447</v>
      </c>
      <c r="AO58">
        <v>9.2100000000000001E-2</v>
      </c>
      <c r="AQ58" s="2">
        <v>39447</v>
      </c>
      <c r="AR58">
        <v>1.49E-2</v>
      </c>
      <c r="AT58" s="2">
        <v>39447</v>
      </c>
      <c r="AU58">
        <v>0.80789999999999995</v>
      </c>
      <c r="AW58" s="2">
        <v>39447</v>
      </c>
      <c r="AX58">
        <v>0.29880000000000001</v>
      </c>
      <c r="AZ58" s="2">
        <v>39447</v>
      </c>
      <c r="BA58">
        <v>0.40350000000000003</v>
      </c>
      <c r="BC58" s="2">
        <v>39447</v>
      </c>
      <c r="BD58">
        <v>0.84499999999999997</v>
      </c>
      <c r="BF58" s="2">
        <v>39447</v>
      </c>
      <c r="BG58">
        <v>1E-4</v>
      </c>
      <c r="BI58" s="2">
        <v>39447</v>
      </c>
      <c r="BJ58">
        <v>0.19500000000000001</v>
      </c>
      <c r="BL58" s="2">
        <v>39447</v>
      </c>
      <c r="BM58">
        <v>0.25619999999999998</v>
      </c>
      <c r="BO58" s="2">
        <v>39447</v>
      </c>
      <c r="BP58">
        <v>0.31790000000000002</v>
      </c>
      <c r="BR58" s="2">
        <v>39447</v>
      </c>
      <c r="BS58">
        <v>0.18140000000000001</v>
      </c>
      <c r="BU58" s="2">
        <v>39447</v>
      </c>
      <c r="BV58">
        <v>0.99860000000000004</v>
      </c>
      <c r="BX58" s="2">
        <v>39447</v>
      </c>
      <c r="BY58">
        <v>2.0190999999999999</v>
      </c>
    </row>
    <row r="59" spans="1:77">
      <c r="A59" s="2">
        <v>35795</v>
      </c>
      <c r="B59">
        <v>0.1208</v>
      </c>
      <c r="D59" s="2">
        <v>39416</v>
      </c>
      <c r="E59">
        <v>8.9999999999999993E-3</v>
      </c>
      <c r="G59" s="2">
        <v>39416</v>
      </c>
      <c r="H59">
        <v>4.0800000000000003E-2</v>
      </c>
      <c r="J59" s="2">
        <v>39416</v>
      </c>
      <c r="K59">
        <v>0.26769999999999999</v>
      </c>
      <c r="M59" s="2">
        <v>39416</v>
      </c>
      <c r="N59">
        <v>3.09E-2</v>
      </c>
      <c r="P59" s="2">
        <v>39416</v>
      </c>
      <c r="Q59">
        <v>1.1000000000000001E-3</v>
      </c>
      <c r="S59" s="2">
        <v>39416</v>
      </c>
      <c r="T59">
        <v>0.56579999999999997</v>
      </c>
      <c r="V59" s="2">
        <v>39416</v>
      </c>
      <c r="W59">
        <v>0.12859999999999999</v>
      </c>
      <c r="Y59" s="2">
        <v>39416</v>
      </c>
      <c r="Z59">
        <v>2.53E-2</v>
      </c>
      <c r="AB59" s="2">
        <v>39416</v>
      </c>
      <c r="AC59">
        <v>0.8891</v>
      </c>
      <c r="AE59" s="2">
        <v>39416</v>
      </c>
      <c r="AF59">
        <v>0.69099999999999995</v>
      </c>
      <c r="AH59" s="2">
        <v>39416</v>
      </c>
      <c r="AI59">
        <v>3.15E-2</v>
      </c>
      <c r="AK59" s="2">
        <v>39416</v>
      </c>
      <c r="AL59">
        <v>3.09E-2</v>
      </c>
      <c r="AN59" s="2">
        <v>39416</v>
      </c>
      <c r="AO59">
        <v>9.1899999999999996E-2</v>
      </c>
      <c r="AQ59" s="2">
        <v>39416</v>
      </c>
      <c r="AR59">
        <v>1.49E-2</v>
      </c>
      <c r="AT59" s="2">
        <v>39416</v>
      </c>
      <c r="AU59">
        <v>0.80310000000000004</v>
      </c>
      <c r="AW59" s="2">
        <v>39416</v>
      </c>
      <c r="AX59">
        <v>0.29770000000000002</v>
      </c>
      <c r="AZ59" s="2">
        <v>39416</v>
      </c>
      <c r="BA59">
        <v>0.40060000000000001</v>
      </c>
      <c r="BC59" s="2">
        <v>39416</v>
      </c>
      <c r="BD59">
        <v>0.83740000000000003</v>
      </c>
      <c r="BF59" s="2">
        <v>39416</v>
      </c>
      <c r="BG59">
        <v>1E-4</v>
      </c>
      <c r="BI59" s="2">
        <v>39416</v>
      </c>
      <c r="BJ59">
        <v>0.19670000000000001</v>
      </c>
      <c r="BL59" s="2">
        <v>39416</v>
      </c>
      <c r="BM59">
        <v>0.25490000000000002</v>
      </c>
      <c r="BO59" s="2">
        <v>39416</v>
      </c>
      <c r="BP59">
        <v>0.318</v>
      </c>
      <c r="BR59" s="2">
        <v>39416</v>
      </c>
      <c r="BS59">
        <v>0.18509999999999999</v>
      </c>
      <c r="BU59" s="2">
        <v>39416</v>
      </c>
      <c r="BV59">
        <v>1.0396000000000001</v>
      </c>
      <c r="BX59" s="2">
        <v>39416</v>
      </c>
      <c r="BY59">
        <v>2.0724999999999998</v>
      </c>
    </row>
    <row r="60" spans="1:77">
      <c r="A60" s="2">
        <v>35826</v>
      </c>
      <c r="B60">
        <v>0.1208</v>
      </c>
      <c r="D60" s="2">
        <v>39386</v>
      </c>
      <c r="E60">
        <v>8.6E-3</v>
      </c>
      <c r="G60" s="2">
        <v>39386</v>
      </c>
      <c r="H60">
        <v>4.02E-2</v>
      </c>
      <c r="J60" s="2">
        <v>39386</v>
      </c>
      <c r="K60">
        <v>0.2671</v>
      </c>
      <c r="M60" s="2">
        <v>39386</v>
      </c>
      <c r="N60">
        <v>3.0700000000000002E-2</v>
      </c>
      <c r="P60" s="2">
        <v>39386</v>
      </c>
      <c r="Q60">
        <v>1.1000000000000001E-3</v>
      </c>
      <c r="S60" s="2">
        <v>39386</v>
      </c>
      <c r="T60">
        <v>0.55349999999999999</v>
      </c>
      <c r="V60" s="2">
        <v>39386</v>
      </c>
      <c r="W60">
        <v>0.12889999999999999</v>
      </c>
      <c r="Y60" s="2">
        <v>39386</v>
      </c>
      <c r="Z60">
        <v>2.53E-2</v>
      </c>
      <c r="AB60" s="2">
        <v>39386</v>
      </c>
      <c r="AC60">
        <v>0.85150000000000003</v>
      </c>
      <c r="AE60" s="2">
        <v>39386</v>
      </c>
      <c r="AF60">
        <v>0.68179999999999996</v>
      </c>
      <c r="AH60" s="2">
        <v>39386</v>
      </c>
      <c r="AI60">
        <v>3.1399999999999997E-2</v>
      </c>
      <c r="AK60" s="2">
        <v>39386</v>
      </c>
      <c r="AL60">
        <v>3.0700000000000002E-2</v>
      </c>
      <c r="AN60" s="2">
        <v>39386</v>
      </c>
      <c r="AO60">
        <v>9.2299999999999993E-2</v>
      </c>
      <c r="AQ60" s="2">
        <v>39386</v>
      </c>
      <c r="AR60">
        <v>1.46E-2</v>
      </c>
      <c r="AT60" s="2">
        <v>39386</v>
      </c>
      <c r="AU60">
        <v>0.79059999999999997</v>
      </c>
      <c r="AW60" s="2">
        <v>39386</v>
      </c>
      <c r="AX60">
        <v>0.2954</v>
      </c>
      <c r="AZ60" s="2">
        <v>39386</v>
      </c>
      <c r="BA60">
        <v>0.38369999999999999</v>
      </c>
      <c r="BC60" s="2">
        <v>39386</v>
      </c>
      <c r="BD60">
        <v>0.83099999999999996</v>
      </c>
      <c r="BF60" s="2">
        <v>39386</v>
      </c>
      <c r="BG60">
        <v>1E-4</v>
      </c>
      <c r="BI60" s="2">
        <v>39386</v>
      </c>
      <c r="BJ60">
        <v>0.19089999999999999</v>
      </c>
      <c r="BL60" s="2">
        <v>39386</v>
      </c>
      <c r="BM60">
        <v>0.24879999999999999</v>
      </c>
      <c r="BO60" s="2">
        <v>39386</v>
      </c>
      <c r="BP60">
        <v>0.31559999999999999</v>
      </c>
      <c r="BR60" s="2">
        <v>39386</v>
      </c>
      <c r="BS60">
        <v>0.185</v>
      </c>
      <c r="BU60" s="2">
        <v>39386</v>
      </c>
      <c r="BV60">
        <v>1.024</v>
      </c>
      <c r="BX60" s="2">
        <v>39386</v>
      </c>
      <c r="BY60">
        <v>2.0430999999999999</v>
      </c>
    </row>
    <row r="61" spans="1:77">
      <c r="A61" s="2">
        <v>35854</v>
      </c>
      <c r="B61">
        <v>0.1208</v>
      </c>
      <c r="D61" s="2">
        <v>39355</v>
      </c>
      <c r="E61">
        <v>8.6999999999999994E-3</v>
      </c>
      <c r="G61" s="2">
        <v>39355</v>
      </c>
      <c r="H61">
        <v>3.95E-2</v>
      </c>
      <c r="J61" s="2">
        <v>39355</v>
      </c>
      <c r="K61">
        <v>0.26679999999999998</v>
      </c>
      <c r="M61" s="2">
        <v>39355</v>
      </c>
      <c r="N61">
        <v>3.0300000000000001E-2</v>
      </c>
      <c r="P61" s="2">
        <v>39355</v>
      </c>
      <c r="Q61">
        <v>1.1000000000000001E-3</v>
      </c>
      <c r="S61" s="2">
        <v>39355</v>
      </c>
      <c r="T61">
        <v>0.5232</v>
      </c>
      <c r="V61" s="2">
        <v>39355</v>
      </c>
      <c r="W61">
        <v>0.1285</v>
      </c>
      <c r="Y61" s="2">
        <v>39355</v>
      </c>
      <c r="Z61">
        <v>2.4799999999999999E-2</v>
      </c>
      <c r="AB61" s="2">
        <v>39355</v>
      </c>
      <c r="AC61">
        <v>0.84250000000000003</v>
      </c>
      <c r="AE61" s="2">
        <v>39355</v>
      </c>
      <c r="AF61">
        <v>0.66090000000000004</v>
      </c>
      <c r="AH61" s="2">
        <v>39355</v>
      </c>
      <c r="AI61">
        <v>3.0800000000000001E-2</v>
      </c>
      <c r="AK61" s="2">
        <v>39355</v>
      </c>
      <c r="AL61">
        <v>3.0300000000000001E-2</v>
      </c>
      <c r="AN61" s="2">
        <v>39355</v>
      </c>
      <c r="AO61">
        <v>9.0499999999999997E-2</v>
      </c>
      <c r="AQ61" s="2">
        <v>39355</v>
      </c>
      <c r="AR61">
        <v>1.44E-2</v>
      </c>
      <c r="AT61" s="2">
        <v>39355</v>
      </c>
      <c r="AU61">
        <v>0.78239999999999998</v>
      </c>
      <c r="AW61" s="2">
        <v>39355</v>
      </c>
      <c r="AX61">
        <v>0.28720000000000001</v>
      </c>
      <c r="AZ61" s="2">
        <v>39355</v>
      </c>
      <c r="BA61">
        <v>0.36659999999999998</v>
      </c>
      <c r="BC61" s="2">
        <v>39355</v>
      </c>
      <c r="BD61">
        <v>0.78800000000000003</v>
      </c>
      <c r="BF61" s="2">
        <v>39355</v>
      </c>
      <c r="BG61">
        <v>1E-4</v>
      </c>
      <c r="BI61" s="2">
        <v>39355</v>
      </c>
      <c r="BJ61">
        <v>0.1865</v>
      </c>
      <c r="BL61" s="2">
        <v>39355</v>
      </c>
      <c r="BM61">
        <v>0.24440000000000001</v>
      </c>
      <c r="BO61" s="2">
        <v>39355</v>
      </c>
      <c r="BP61">
        <v>0.31680000000000003</v>
      </c>
      <c r="BR61" s="2">
        <v>39355</v>
      </c>
      <c r="BS61">
        <v>0.17710000000000001</v>
      </c>
      <c r="BU61" s="2">
        <v>39355</v>
      </c>
      <c r="BV61">
        <v>0.97130000000000005</v>
      </c>
      <c r="BX61" s="2">
        <v>39355</v>
      </c>
      <c r="BY61">
        <v>2.0185</v>
      </c>
    </row>
    <row r="62" spans="1:77">
      <c r="A62" s="2">
        <v>35885</v>
      </c>
      <c r="B62">
        <v>0.1208</v>
      </c>
      <c r="D62" s="2">
        <v>39325</v>
      </c>
      <c r="E62">
        <v>8.6E-3</v>
      </c>
      <c r="G62" s="2">
        <v>39325</v>
      </c>
      <c r="H62">
        <v>3.9E-2</v>
      </c>
      <c r="J62" s="2">
        <v>39325</v>
      </c>
      <c r="K62">
        <v>0.2666</v>
      </c>
      <c r="M62" s="2">
        <v>39325</v>
      </c>
      <c r="N62">
        <v>3.0300000000000001E-2</v>
      </c>
      <c r="P62" s="2">
        <v>39325</v>
      </c>
      <c r="Q62">
        <v>1.1000000000000001E-3</v>
      </c>
      <c r="S62" s="2">
        <v>39325</v>
      </c>
      <c r="T62">
        <v>0.51039999999999996</v>
      </c>
      <c r="V62" s="2">
        <v>39325</v>
      </c>
      <c r="W62">
        <v>0.12790000000000001</v>
      </c>
      <c r="Y62" s="2">
        <v>39325</v>
      </c>
      <c r="Z62">
        <v>2.4500000000000001E-2</v>
      </c>
      <c r="AB62" s="2">
        <v>39325</v>
      </c>
      <c r="AC62">
        <v>0.83179999999999998</v>
      </c>
      <c r="AE62" s="2">
        <v>39325</v>
      </c>
      <c r="AF62">
        <v>0.65680000000000005</v>
      </c>
      <c r="AH62" s="2">
        <v>39325</v>
      </c>
      <c r="AI62">
        <v>3.15E-2</v>
      </c>
      <c r="AK62" s="2">
        <v>39325</v>
      </c>
      <c r="AL62">
        <v>3.0300000000000001E-2</v>
      </c>
      <c r="AN62" s="2">
        <v>39325</v>
      </c>
      <c r="AO62">
        <v>9.0499999999999997E-2</v>
      </c>
      <c r="AQ62" s="2">
        <v>39325</v>
      </c>
      <c r="AR62">
        <v>1.43E-2</v>
      </c>
      <c r="AT62" s="2">
        <v>39325</v>
      </c>
      <c r="AU62">
        <v>0.78200000000000003</v>
      </c>
      <c r="AW62" s="2">
        <v>39325</v>
      </c>
      <c r="AX62">
        <v>0.2868</v>
      </c>
      <c r="AZ62" s="2">
        <v>39325</v>
      </c>
      <c r="BA62">
        <v>0.35749999999999998</v>
      </c>
      <c r="BC62" s="2">
        <v>39325</v>
      </c>
      <c r="BD62">
        <v>0.75900000000000001</v>
      </c>
      <c r="BF62" s="2">
        <v>39325</v>
      </c>
      <c r="BG62">
        <v>1E-4</v>
      </c>
      <c r="BI62" s="2">
        <v>39325</v>
      </c>
      <c r="BJ62">
        <v>0.18310000000000001</v>
      </c>
      <c r="BL62" s="2">
        <v>39325</v>
      </c>
      <c r="BM62">
        <v>0.23599999999999999</v>
      </c>
      <c r="BO62" s="2">
        <v>39325</v>
      </c>
      <c r="BP62">
        <v>0.31680000000000003</v>
      </c>
      <c r="BR62" s="2">
        <v>39325</v>
      </c>
      <c r="BS62">
        <v>0.17080000000000001</v>
      </c>
      <c r="BU62" s="2">
        <v>39325</v>
      </c>
      <c r="BV62">
        <v>0.9446</v>
      </c>
      <c r="BX62" s="2">
        <v>39325</v>
      </c>
      <c r="BY62">
        <v>2.0118</v>
      </c>
    </row>
    <row r="63" spans="1:77">
      <c r="A63" s="2">
        <v>35915</v>
      </c>
      <c r="B63">
        <v>0.1208</v>
      </c>
      <c r="D63" s="2">
        <v>39294</v>
      </c>
      <c r="E63">
        <v>8.2000000000000007E-3</v>
      </c>
      <c r="G63" s="2">
        <v>39294</v>
      </c>
      <c r="H63">
        <v>3.9100000000000003E-2</v>
      </c>
      <c r="J63" s="2">
        <v>39294</v>
      </c>
      <c r="K63">
        <v>0.2666</v>
      </c>
      <c r="M63" s="2">
        <v>39294</v>
      </c>
      <c r="N63">
        <v>3.0499999999999999E-2</v>
      </c>
      <c r="P63" s="2">
        <v>39294</v>
      </c>
      <c r="Q63">
        <v>1.1000000000000001E-3</v>
      </c>
      <c r="S63" s="2">
        <v>39294</v>
      </c>
      <c r="T63">
        <v>0.52869999999999995</v>
      </c>
      <c r="V63" s="2">
        <v>39294</v>
      </c>
      <c r="W63">
        <v>0.12790000000000001</v>
      </c>
      <c r="Y63" s="2">
        <v>39294</v>
      </c>
      <c r="Z63">
        <v>2.47E-2</v>
      </c>
      <c r="AB63" s="2">
        <v>39294</v>
      </c>
      <c r="AC63">
        <v>0.82709999999999995</v>
      </c>
      <c r="AE63" s="2">
        <v>39294</v>
      </c>
      <c r="AF63">
        <v>0.65900000000000003</v>
      </c>
      <c r="AH63" s="2">
        <v>39294</v>
      </c>
      <c r="AI63">
        <v>3.2399999999999998E-2</v>
      </c>
      <c r="AK63" s="2">
        <v>39294</v>
      </c>
      <c r="AL63">
        <v>3.0499999999999999E-2</v>
      </c>
      <c r="AN63" s="2">
        <v>39294</v>
      </c>
      <c r="AO63">
        <v>9.2399999999999996E-2</v>
      </c>
      <c r="AQ63" s="2">
        <v>39294</v>
      </c>
      <c r="AR63">
        <v>1.4200000000000001E-2</v>
      </c>
      <c r="AT63" s="2">
        <v>39294</v>
      </c>
      <c r="AU63">
        <v>0.77590000000000003</v>
      </c>
      <c r="AW63" s="2">
        <v>39294</v>
      </c>
      <c r="AX63">
        <v>0.28999999999999998</v>
      </c>
      <c r="AZ63" s="2">
        <v>39294</v>
      </c>
      <c r="BA63">
        <v>0.36330000000000001</v>
      </c>
      <c r="BC63" s="2">
        <v>39294</v>
      </c>
      <c r="BD63">
        <v>0.77639999999999998</v>
      </c>
      <c r="BF63" s="2">
        <v>39294</v>
      </c>
      <c r="BG63">
        <v>1E-4</v>
      </c>
      <c r="BI63" s="2">
        <v>39294</v>
      </c>
      <c r="BJ63">
        <v>0.1842</v>
      </c>
      <c r="BL63" s="2">
        <v>39294</v>
      </c>
      <c r="BM63">
        <v>0.2349</v>
      </c>
      <c r="BO63" s="2">
        <v>39294</v>
      </c>
      <c r="BP63">
        <v>0.32040000000000002</v>
      </c>
      <c r="BR63" s="2">
        <v>39294</v>
      </c>
      <c r="BS63">
        <v>0.17249999999999999</v>
      </c>
      <c r="BU63" s="2">
        <v>39294</v>
      </c>
      <c r="BV63">
        <v>0.95050000000000001</v>
      </c>
      <c r="BX63" s="2">
        <v>39294</v>
      </c>
      <c r="BY63">
        <v>2.0314000000000001</v>
      </c>
    </row>
    <row r="64" spans="1:77">
      <c r="A64" s="2">
        <v>35946</v>
      </c>
      <c r="B64">
        <v>0.1208</v>
      </c>
      <c r="D64" s="2">
        <v>39263</v>
      </c>
      <c r="E64">
        <v>8.2000000000000007E-3</v>
      </c>
      <c r="G64" s="2">
        <v>39263</v>
      </c>
      <c r="H64">
        <v>3.8600000000000002E-2</v>
      </c>
      <c r="J64" s="2">
        <v>39263</v>
      </c>
      <c r="K64">
        <v>0.2666</v>
      </c>
      <c r="M64" s="2">
        <v>39263</v>
      </c>
      <c r="N64">
        <v>3.0300000000000001E-2</v>
      </c>
      <c r="P64" s="2">
        <v>39263</v>
      </c>
      <c r="Q64">
        <v>1.1000000000000001E-3</v>
      </c>
      <c r="S64" s="2">
        <v>39263</v>
      </c>
      <c r="T64">
        <v>0.51680000000000004</v>
      </c>
      <c r="V64" s="2">
        <v>39263</v>
      </c>
      <c r="W64">
        <v>0.128</v>
      </c>
      <c r="Y64" s="2">
        <v>39263</v>
      </c>
      <c r="Z64">
        <v>2.4500000000000001E-2</v>
      </c>
      <c r="AB64" s="2">
        <v>39263</v>
      </c>
      <c r="AC64">
        <v>0.81089999999999995</v>
      </c>
      <c r="AE64" s="2">
        <v>39263</v>
      </c>
      <c r="AF64">
        <v>0.65069999999999995</v>
      </c>
      <c r="AH64" s="2">
        <v>39263</v>
      </c>
      <c r="AI64">
        <v>3.0499999999999999E-2</v>
      </c>
      <c r="AK64" s="2">
        <v>39263</v>
      </c>
      <c r="AL64">
        <v>3.0300000000000001E-2</v>
      </c>
      <c r="AN64" s="2">
        <v>39263</v>
      </c>
      <c r="AO64">
        <v>9.2299999999999993E-2</v>
      </c>
      <c r="AQ64" s="2">
        <v>39263</v>
      </c>
      <c r="AR64">
        <v>1.41E-2</v>
      </c>
      <c r="AT64" s="2">
        <v>39263</v>
      </c>
      <c r="AU64">
        <v>0.77639999999999998</v>
      </c>
      <c r="AW64" s="2">
        <v>39263</v>
      </c>
      <c r="AX64">
        <v>0.29010000000000002</v>
      </c>
      <c r="AZ64" s="2">
        <v>39263</v>
      </c>
      <c r="BA64">
        <v>0.35249999999999998</v>
      </c>
      <c r="BC64" s="2">
        <v>39263</v>
      </c>
      <c r="BD64">
        <v>0.75449999999999995</v>
      </c>
      <c r="BF64" s="2">
        <v>39263</v>
      </c>
      <c r="BG64">
        <v>1E-4</v>
      </c>
      <c r="BI64" s="2">
        <v>39263</v>
      </c>
      <c r="BJ64">
        <v>0.1802</v>
      </c>
      <c r="BL64" s="2">
        <v>39263</v>
      </c>
      <c r="BM64">
        <v>0.23960000000000001</v>
      </c>
      <c r="BO64" s="2">
        <v>39263</v>
      </c>
      <c r="BP64">
        <v>0.32400000000000001</v>
      </c>
      <c r="BR64" s="2">
        <v>39263</v>
      </c>
      <c r="BS64">
        <v>0.16639999999999999</v>
      </c>
      <c r="BU64" s="2">
        <v>39263</v>
      </c>
      <c r="BV64">
        <v>0.93840000000000001</v>
      </c>
      <c r="BX64" s="2">
        <v>39263</v>
      </c>
      <c r="BY64">
        <v>1.9844999999999999</v>
      </c>
    </row>
    <row r="65" spans="1:77">
      <c r="A65" s="2">
        <v>35976</v>
      </c>
      <c r="B65">
        <v>0.1208</v>
      </c>
      <c r="D65" s="2">
        <v>39233</v>
      </c>
      <c r="E65">
        <v>8.3000000000000001E-3</v>
      </c>
      <c r="G65" s="2">
        <v>39233</v>
      </c>
      <c r="H65">
        <v>3.8699999999999998E-2</v>
      </c>
      <c r="J65" s="2">
        <v>39233</v>
      </c>
      <c r="K65">
        <v>0.2666</v>
      </c>
      <c r="M65" s="2">
        <v>39233</v>
      </c>
      <c r="N65">
        <v>0.03</v>
      </c>
      <c r="P65" s="2">
        <v>39233</v>
      </c>
      <c r="Q65">
        <v>1.1000000000000001E-3</v>
      </c>
      <c r="S65" s="2">
        <v>39233</v>
      </c>
      <c r="T65">
        <v>0.50190000000000001</v>
      </c>
      <c r="V65" s="2">
        <v>39233</v>
      </c>
      <c r="W65">
        <v>0.12790000000000001</v>
      </c>
      <c r="Y65" s="2">
        <v>39233</v>
      </c>
      <c r="Z65">
        <v>2.4500000000000001E-2</v>
      </c>
      <c r="AB65" s="2">
        <v>39233</v>
      </c>
      <c r="AC65">
        <v>0.81910000000000005</v>
      </c>
      <c r="AE65" s="2">
        <v>39233</v>
      </c>
      <c r="AF65">
        <v>0.65669999999999995</v>
      </c>
      <c r="AH65" s="2">
        <v>39233</v>
      </c>
      <c r="AI65">
        <v>3.0300000000000001E-2</v>
      </c>
      <c r="AK65" s="2">
        <v>39233</v>
      </c>
      <c r="AL65">
        <v>0.03</v>
      </c>
      <c r="AN65" s="2">
        <v>39233</v>
      </c>
      <c r="AO65">
        <v>9.2299999999999993E-2</v>
      </c>
      <c r="AQ65" s="2">
        <v>39233</v>
      </c>
      <c r="AR65">
        <v>1.3899999999999999E-2</v>
      </c>
      <c r="AT65" s="2">
        <v>39233</v>
      </c>
      <c r="AU65">
        <v>0.76060000000000005</v>
      </c>
      <c r="AW65" s="2">
        <v>39233</v>
      </c>
      <c r="AX65">
        <v>0.29220000000000002</v>
      </c>
      <c r="AZ65" s="2">
        <v>39233</v>
      </c>
      <c r="BA65">
        <v>0.35730000000000001</v>
      </c>
      <c r="BC65" s="2">
        <v>39233</v>
      </c>
      <c r="BD65">
        <v>0.74570000000000003</v>
      </c>
      <c r="BF65" s="2">
        <v>39233</v>
      </c>
      <c r="BG65">
        <v>1E-4</v>
      </c>
      <c r="BI65" s="2">
        <v>39233</v>
      </c>
      <c r="BJ65">
        <v>0.18140000000000001</v>
      </c>
      <c r="BL65" s="2">
        <v>39233</v>
      </c>
      <c r="BM65">
        <v>0.24940000000000001</v>
      </c>
      <c r="BO65" s="2">
        <v>39233</v>
      </c>
      <c r="BP65">
        <v>0.3241</v>
      </c>
      <c r="BR65" s="2">
        <v>39233</v>
      </c>
      <c r="BS65">
        <v>0.1661</v>
      </c>
      <c r="BU65" s="2">
        <v>39233</v>
      </c>
      <c r="BV65">
        <v>0.91100000000000003</v>
      </c>
      <c r="BX65" s="2">
        <v>39233</v>
      </c>
      <c r="BY65">
        <v>1.9842</v>
      </c>
    </row>
    <row r="66" spans="1:77">
      <c r="A66" s="2">
        <v>36007</v>
      </c>
      <c r="B66">
        <v>0.1208</v>
      </c>
      <c r="D66" s="2">
        <v>39202</v>
      </c>
      <c r="E66">
        <v>8.3999999999999995E-3</v>
      </c>
      <c r="G66" s="2">
        <v>39202</v>
      </c>
      <c r="H66">
        <v>3.8699999999999998E-2</v>
      </c>
      <c r="J66" s="2">
        <v>39202</v>
      </c>
      <c r="K66">
        <v>0.2666</v>
      </c>
      <c r="M66" s="2">
        <v>39202</v>
      </c>
      <c r="N66">
        <v>3.0099999999999998E-2</v>
      </c>
      <c r="P66" s="2">
        <v>39202</v>
      </c>
      <c r="Q66">
        <v>1.1000000000000001E-3</v>
      </c>
      <c r="S66" s="2">
        <v>39202</v>
      </c>
      <c r="T66">
        <v>0.49109999999999998</v>
      </c>
      <c r="V66" s="2">
        <v>39202</v>
      </c>
      <c r="W66">
        <v>0.128</v>
      </c>
      <c r="Y66" s="2">
        <v>39202</v>
      </c>
      <c r="Z66">
        <v>2.3699999999999999E-2</v>
      </c>
      <c r="AB66" s="2">
        <v>39202</v>
      </c>
      <c r="AC66">
        <v>0.82420000000000004</v>
      </c>
      <c r="AE66" s="2">
        <v>39202</v>
      </c>
      <c r="AF66">
        <v>0.66010000000000002</v>
      </c>
      <c r="AH66" s="2">
        <v>39202</v>
      </c>
      <c r="AI66">
        <v>3.0599999999999999E-2</v>
      </c>
      <c r="AK66" s="2">
        <v>39202</v>
      </c>
      <c r="AL66">
        <v>3.0099999999999998E-2</v>
      </c>
      <c r="AN66" s="2">
        <v>39202</v>
      </c>
      <c r="AO66">
        <v>9.0899999999999995E-2</v>
      </c>
      <c r="AQ66" s="2">
        <v>39202</v>
      </c>
      <c r="AR66">
        <v>1.3899999999999999E-2</v>
      </c>
      <c r="AT66" s="2">
        <v>39202</v>
      </c>
      <c r="AU66">
        <v>0.75560000000000005</v>
      </c>
      <c r="AW66" s="2">
        <v>39202</v>
      </c>
      <c r="AX66">
        <v>0.28939999999999999</v>
      </c>
      <c r="AZ66" s="2">
        <v>39202</v>
      </c>
      <c r="BA66">
        <v>0.3533</v>
      </c>
      <c r="BC66" s="2">
        <v>39202</v>
      </c>
      <c r="BD66">
        <v>0.7319</v>
      </c>
      <c r="BF66" s="2">
        <v>39202</v>
      </c>
      <c r="BG66">
        <v>1E-4</v>
      </c>
      <c r="BI66" s="2">
        <v>39202</v>
      </c>
      <c r="BJ66">
        <v>0.18110000000000001</v>
      </c>
      <c r="BL66" s="2">
        <v>39202</v>
      </c>
      <c r="BM66">
        <v>0.24429999999999999</v>
      </c>
      <c r="BO66" s="2">
        <v>39202</v>
      </c>
      <c r="BP66">
        <v>0.3231</v>
      </c>
      <c r="BR66" s="2">
        <v>39202</v>
      </c>
      <c r="BS66">
        <v>0.1661</v>
      </c>
      <c r="BU66" s="2">
        <v>39202</v>
      </c>
      <c r="BV66">
        <v>0.87919999999999998</v>
      </c>
      <c r="BX66" s="2">
        <v>39202</v>
      </c>
      <c r="BY66">
        <v>1.9855</v>
      </c>
    </row>
    <row r="67" spans="1:77">
      <c r="A67" s="2">
        <v>36038</v>
      </c>
      <c r="B67">
        <v>0.1208</v>
      </c>
      <c r="D67" s="2">
        <v>39172</v>
      </c>
      <c r="E67">
        <v>8.5000000000000006E-3</v>
      </c>
      <c r="G67" s="2">
        <v>39172</v>
      </c>
      <c r="H67">
        <v>3.8300000000000001E-2</v>
      </c>
      <c r="J67" s="2">
        <v>39172</v>
      </c>
      <c r="K67">
        <v>0.26669999999999999</v>
      </c>
      <c r="M67" s="2">
        <v>39172</v>
      </c>
      <c r="N67">
        <v>3.0200000000000001E-2</v>
      </c>
      <c r="P67" s="2">
        <v>39172</v>
      </c>
      <c r="Q67">
        <v>1E-3</v>
      </c>
      <c r="S67" s="2">
        <v>39172</v>
      </c>
      <c r="T67">
        <v>0.47720000000000001</v>
      </c>
      <c r="V67" s="2">
        <v>39172</v>
      </c>
      <c r="W67">
        <v>0.128</v>
      </c>
      <c r="Y67" s="2">
        <v>39172</v>
      </c>
      <c r="Z67">
        <v>2.2700000000000001E-2</v>
      </c>
      <c r="AB67" s="2">
        <v>39172</v>
      </c>
      <c r="AC67">
        <v>0.82069999999999999</v>
      </c>
      <c r="AE67" s="2">
        <v>39172</v>
      </c>
      <c r="AF67">
        <v>0.65569999999999995</v>
      </c>
      <c r="AH67" s="2">
        <v>39172</v>
      </c>
      <c r="AI67">
        <v>3.0300000000000001E-2</v>
      </c>
      <c r="AK67" s="2">
        <v>39172</v>
      </c>
      <c r="AL67">
        <v>3.0200000000000001E-2</v>
      </c>
      <c r="AN67" s="2">
        <v>39172</v>
      </c>
      <c r="AO67">
        <v>8.9800000000000005E-2</v>
      </c>
      <c r="AQ67" s="2">
        <v>39172</v>
      </c>
      <c r="AR67">
        <v>1.38E-2</v>
      </c>
      <c r="AT67" s="2">
        <v>39172</v>
      </c>
      <c r="AU67">
        <v>0.74670000000000003</v>
      </c>
      <c r="AW67" s="2">
        <v>39172</v>
      </c>
      <c r="AX67">
        <v>0.28520000000000001</v>
      </c>
      <c r="AZ67" s="2">
        <v>39172</v>
      </c>
      <c r="BA67">
        <v>0.34029999999999999</v>
      </c>
      <c r="BC67" s="2">
        <v>39172</v>
      </c>
      <c r="BD67">
        <v>0.70640000000000003</v>
      </c>
      <c r="BF67" s="2">
        <v>39172</v>
      </c>
      <c r="BG67">
        <v>1E-4</v>
      </c>
      <c r="BI67" s="2">
        <v>39172</v>
      </c>
      <c r="BJ67">
        <v>0.1777</v>
      </c>
      <c r="BL67" s="2">
        <v>39172</v>
      </c>
      <c r="BM67">
        <v>0.23769999999999999</v>
      </c>
      <c r="BO67" s="2">
        <v>39172</v>
      </c>
      <c r="BP67">
        <v>0.3221</v>
      </c>
      <c r="BR67" s="2">
        <v>39172</v>
      </c>
      <c r="BS67">
        <v>0.1628</v>
      </c>
      <c r="BU67" s="2">
        <v>39172</v>
      </c>
      <c r="BV67">
        <v>0.85470000000000002</v>
      </c>
      <c r="BX67" s="2">
        <v>39172</v>
      </c>
      <c r="BY67">
        <v>1.9469000000000001</v>
      </c>
    </row>
    <row r="68" spans="1:77">
      <c r="A68" s="2">
        <v>36068</v>
      </c>
      <c r="B68">
        <v>0.1208</v>
      </c>
      <c r="D68" s="2">
        <v>39141</v>
      </c>
      <c r="E68">
        <v>8.3000000000000001E-3</v>
      </c>
      <c r="G68" s="2">
        <v>39141</v>
      </c>
      <c r="H68">
        <v>3.7999999999999999E-2</v>
      </c>
      <c r="J68" s="2">
        <v>39141</v>
      </c>
      <c r="K68">
        <v>0.2666</v>
      </c>
      <c r="M68" s="2">
        <v>39141</v>
      </c>
      <c r="N68">
        <v>3.0300000000000001E-2</v>
      </c>
      <c r="P68" s="2">
        <v>39141</v>
      </c>
      <c r="Q68">
        <v>1E-3</v>
      </c>
      <c r="S68" s="2">
        <v>39141</v>
      </c>
      <c r="T68">
        <v>0.47639999999999999</v>
      </c>
      <c r="V68" s="2">
        <v>39141</v>
      </c>
      <c r="W68">
        <v>0.128</v>
      </c>
      <c r="Y68" s="2">
        <v>39141</v>
      </c>
      <c r="Z68">
        <v>2.2700000000000001E-2</v>
      </c>
      <c r="AB68" s="2">
        <v>39141</v>
      </c>
      <c r="AC68">
        <v>0.80549999999999999</v>
      </c>
      <c r="AE68" s="2">
        <v>39141</v>
      </c>
      <c r="AF68">
        <v>0.65190000000000003</v>
      </c>
      <c r="AH68" s="2">
        <v>39141</v>
      </c>
      <c r="AI68">
        <v>2.92E-2</v>
      </c>
      <c r="AK68" s="2">
        <v>39141</v>
      </c>
      <c r="AL68">
        <v>3.0300000000000001E-2</v>
      </c>
      <c r="AN68" s="2">
        <v>39141</v>
      </c>
      <c r="AO68">
        <v>9.0899999999999995E-2</v>
      </c>
      <c r="AQ68" s="2">
        <v>39141</v>
      </c>
      <c r="AR68">
        <v>1.37E-2</v>
      </c>
      <c r="AT68" s="2">
        <v>39141</v>
      </c>
      <c r="AU68">
        <v>0.74750000000000005</v>
      </c>
      <c r="AW68" s="2">
        <v>39141</v>
      </c>
      <c r="AX68">
        <v>0.28510000000000002</v>
      </c>
      <c r="AZ68" s="2">
        <v>39141</v>
      </c>
      <c r="BA68">
        <v>0.33500000000000002</v>
      </c>
      <c r="BC68" s="2">
        <v>39141</v>
      </c>
      <c r="BD68">
        <v>0.71260000000000001</v>
      </c>
      <c r="BF68" s="2">
        <v>39141</v>
      </c>
      <c r="BG68">
        <v>1E-4</v>
      </c>
      <c r="BI68" s="2">
        <v>39141</v>
      </c>
      <c r="BJ68">
        <v>0.17530000000000001</v>
      </c>
      <c r="BL68" s="2">
        <v>39141</v>
      </c>
      <c r="BM68">
        <v>0.23669999999999999</v>
      </c>
      <c r="BO68" s="2">
        <v>39141</v>
      </c>
      <c r="BP68">
        <v>0.32179999999999997</v>
      </c>
      <c r="BR68" s="2">
        <v>39141</v>
      </c>
      <c r="BS68">
        <v>0.16139999999999999</v>
      </c>
      <c r="BU68" s="2">
        <v>39141</v>
      </c>
      <c r="BV68">
        <v>0.85360000000000003</v>
      </c>
      <c r="BX68" s="2">
        <v>39141</v>
      </c>
      <c r="BY68">
        <v>1.9576</v>
      </c>
    </row>
    <row r="69" spans="1:77">
      <c r="A69" s="2">
        <v>36099</v>
      </c>
      <c r="B69">
        <v>0.1208</v>
      </c>
      <c r="D69" s="2">
        <v>39113</v>
      </c>
      <c r="E69">
        <v>8.3000000000000001E-3</v>
      </c>
      <c r="G69" s="2">
        <v>39113</v>
      </c>
      <c r="H69">
        <v>3.7699999999999997E-2</v>
      </c>
      <c r="J69" s="2">
        <v>39113</v>
      </c>
      <c r="K69">
        <v>0.2666</v>
      </c>
      <c r="M69" s="2">
        <v>39113</v>
      </c>
      <c r="N69">
        <v>3.0499999999999999E-2</v>
      </c>
      <c r="P69" s="2">
        <v>39113</v>
      </c>
      <c r="Q69">
        <v>1.1000000000000001E-3</v>
      </c>
      <c r="S69" s="2">
        <v>39113</v>
      </c>
      <c r="T69">
        <v>0.4667</v>
      </c>
      <c r="V69" s="2">
        <v>39113</v>
      </c>
      <c r="W69">
        <v>0.12820000000000001</v>
      </c>
      <c r="Y69" s="2">
        <v>39113</v>
      </c>
      <c r="Z69">
        <v>2.2599999999999999E-2</v>
      </c>
      <c r="AB69" s="2">
        <v>39113</v>
      </c>
      <c r="AC69">
        <v>0.80520000000000003</v>
      </c>
      <c r="AE69" s="2">
        <v>39113</v>
      </c>
      <c r="AF69">
        <v>0.6502</v>
      </c>
      <c r="AH69" s="2">
        <v>39113</v>
      </c>
      <c r="AI69">
        <v>2.8199999999999999E-2</v>
      </c>
      <c r="AK69" s="2">
        <v>39113</v>
      </c>
      <c r="AL69">
        <v>3.0499999999999999E-2</v>
      </c>
      <c r="AN69" s="2">
        <v>39113</v>
      </c>
      <c r="AO69">
        <v>9.1300000000000006E-2</v>
      </c>
      <c r="AQ69" s="2">
        <v>39113</v>
      </c>
      <c r="AR69">
        <v>1.35E-2</v>
      </c>
      <c r="AT69" s="2">
        <v>39113</v>
      </c>
      <c r="AU69">
        <v>0.74990000000000001</v>
      </c>
      <c r="AW69" s="2">
        <v>39113</v>
      </c>
      <c r="AX69">
        <v>0.28420000000000001</v>
      </c>
      <c r="AZ69" s="2">
        <v>39113</v>
      </c>
      <c r="BA69">
        <v>0.33500000000000002</v>
      </c>
      <c r="BC69" s="2">
        <v>39113</v>
      </c>
      <c r="BD69">
        <v>0.6976</v>
      </c>
      <c r="BF69" s="2">
        <v>39113</v>
      </c>
      <c r="BG69">
        <v>1E-4</v>
      </c>
      <c r="BI69" s="2">
        <v>39113</v>
      </c>
      <c r="BJ69">
        <v>0.17430000000000001</v>
      </c>
      <c r="BL69" s="2">
        <v>39113</v>
      </c>
      <c r="BM69">
        <v>0.23630000000000001</v>
      </c>
      <c r="BO69" s="2">
        <v>39113</v>
      </c>
      <c r="BP69">
        <v>0.32400000000000001</v>
      </c>
      <c r="BR69" s="2">
        <v>39113</v>
      </c>
      <c r="BS69">
        <v>0.15690000000000001</v>
      </c>
      <c r="BU69" s="2">
        <v>39113</v>
      </c>
      <c r="BV69">
        <v>0.85140000000000005</v>
      </c>
      <c r="BX69" s="2">
        <v>39113</v>
      </c>
      <c r="BY69">
        <v>1.9578</v>
      </c>
    </row>
    <row r="70" spans="1:77">
      <c r="A70" s="2">
        <v>36129</v>
      </c>
      <c r="B70">
        <v>0.1208</v>
      </c>
      <c r="D70" s="2">
        <v>39082</v>
      </c>
      <c r="E70">
        <v>8.5000000000000006E-3</v>
      </c>
      <c r="G70" s="2">
        <v>39082</v>
      </c>
      <c r="H70">
        <v>3.7999999999999999E-2</v>
      </c>
      <c r="J70" s="2">
        <v>39082</v>
      </c>
      <c r="K70">
        <v>0.2666</v>
      </c>
      <c r="M70" s="2">
        <v>39082</v>
      </c>
      <c r="N70">
        <v>3.0700000000000002E-2</v>
      </c>
      <c r="P70" s="2">
        <v>39082</v>
      </c>
      <c r="Q70">
        <v>1.1000000000000001E-3</v>
      </c>
      <c r="S70" s="2">
        <v>39082</v>
      </c>
      <c r="T70">
        <v>0.46439999999999998</v>
      </c>
      <c r="V70" s="2">
        <v>39082</v>
      </c>
      <c r="W70">
        <v>0.12859999999999999</v>
      </c>
      <c r="Y70" s="2">
        <v>39082</v>
      </c>
      <c r="Z70">
        <v>2.24E-2</v>
      </c>
      <c r="AB70" s="2">
        <v>39082</v>
      </c>
      <c r="AC70">
        <v>0.82650000000000001</v>
      </c>
      <c r="AE70" s="2">
        <v>39082</v>
      </c>
      <c r="AF70">
        <v>0.64870000000000005</v>
      </c>
      <c r="AH70" s="2">
        <v>39082</v>
      </c>
      <c r="AI70">
        <v>2.7900000000000001E-2</v>
      </c>
      <c r="AK70" s="2">
        <v>39082</v>
      </c>
      <c r="AL70">
        <v>3.0700000000000002E-2</v>
      </c>
      <c r="AN70" s="2">
        <v>39082</v>
      </c>
      <c r="AO70">
        <v>9.1899999999999996E-2</v>
      </c>
      <c r="AQ70" s="2">
        <v>39082</v>
      </c>
      <c r="AR70">
        <v>1.3599999999999999E-2</v>
      </c>
      <c r="AT70" s="2">
        <v>39082</v>
      </c>
      <c r="AU70">
        <v>0.75209999999999999</v>
      </c>
      <c r="AW70" s="2">
        <v>39082</v>
      </c>
      <c r="AX70">
        <v>0.28050000000000003</v>
      </c>
      <c r="AZ70" s="2">
        <v>39082</v>
      </c>
      <c r="BA70">
        <v>0.34560000000000002</v>
      </c>
      <c r="BC70" s="2">
        <v>39082</v>
      </c>
      <c r="BD70">
        <v>0.69469999999999998</v>
      </c>
      <c r="BF70" s="2">
        <v>39082</v>
      </c>
      <c r="BG70">
        <v>1E-4</v>
      </c>
      <c r="BI70" s="2">
        <v>39082</v>
      </c>
      <c r="BJ70">
        <v>0.17699999999999999</v>
      </c>
      <c r="BL70" s="2">
        <v>39082</v>
      </c>
      <c r="BM70">
        <v>0.23760000000000001</v>
      </c>
      <c r="BO70" s="2">
        <v>39082</v>
      </c>
      <c r="BP70">
        <v>0.32650000000000001</v>
      </c>
      <c r="BR70" s="2">
        <v>39082</v>
      </c>
      <c r="BS70">
        <v>0.1615</v>
      </c>
      <c r="BU70" s="2">
        <v>39082</v>
      </c>
      <c r="BV70">
        <v>0.86750000000000005</v>
      </c>
      <c r="BX70" s="2">
        <v>39082</v>
      </c>
      <c r="BY70">
        <v>1.9621999999999999</v>
      </c>
    </row>
    <row r="71" spans="1:77">
      <c r="A71" s="2">
        <v>36160</v>
      </c>
      <c r="B71">
        <v>0.1208</v>
      </c>
      <c r="D71" s="2">
        <v>39051</v>
      </c>
      <c r="E71">
        <v>8.5000000000000006E-3</v>
      </c>
      <c r="G71" s="2">
        <v>39051</v>
      </c>
      <c r="H71">
        <v>3.7600000000000001E-2</v>
      </c>
      <c r="J71" s="2">
        <v>39051</v>
      </c>
      <c r="K71">
        <v>0.2666</v>
      </c>
      <c r="M71" s="2">
        <v>39051</v>
      </c>
      <c r="N71">
        <v>3.04E-2</v>
      </c>
      <c r="P71" s="2">
        <v>39051</v>
      </c>
      <c r="Q71">
        <v>1.1000000000000001E-3</v>
      </c>
      <c r="S71" s="2">
        <v>39051</v>
      </c>
      <c r="T71">
        <v>0.4632</v>
      </c>
      <c r="V71" s="2">
        <v>39051</v>
      </c>
      <c r="W71">
        <v>0.1285</v>
      </c>
      <c r="Y71" s="2">
        <v>39051</v>
      </c>
      <c r="Z71">
        <v>2.23E-2</v>
      </c>
      <c r="AB71" s="2">
        <v>39051</v>
      </c>
      <c r="AC71">
        <v>0.80779999999999996</v>
      </c>
      <c r="AE71" s="2">
        <v>39051</v>
      </c>
      <c r="AF71">
        <v>0.6421</v>
      </c>
      <c r="AH71" s="2">
        <v>39051</v>
      </c>
      <c r="AI71">
        <v>2.7300000000000001E-2</v>
      </c>
      <c r="AK71" s="2">
        <v>39051</v>
      </c>
      <c r="AL71">
        <v>3.04E-2</v>
      </c>
      <c r="AN71" s="2">
        <v>39051</v>
      </c>
      <c r="AO71">
        <v>9.1600000000000001E-2</v>
      </c>
      <c r="AQ71" s="2">
        <v>39051</v>
      </c>
      <c r="AR71">
        <v>1.3299999999999999E-2</v>
      </c>
      <c r="AT71" s="2">
        <v>39051</v>
      </c>
      <c r="AU71">
        <v>0.73829999999999996</v>
      </c>
      <c r="AW71" s="2">
        <v>39051</v>
      </c>
      <c r="AX71">
        <v>0.27360000000000001</v>
      </c>
      <c r="AZ71" s="2">
        <v>39051</v>
      </c>
      <c r="BA71">
        <v>0.3357</v>
      </c>
      <c r="BC71" s="2">
        <v>39051</v>
      </c>
      <c r="BD71">
        <v>0.6825</v>
      </c>
      <c r="BF71" s="2">
        <v>39051</v>
      </c>
      <c r="BG71">
        <v>1E-4</v>
      </c>
      <c r="BI71" s="2">
        <v>39051</v>
      </c>
      <c r="BJ71">
        <v>0.1726</v>
      </c>
      <c r="BL71" s="2">
        <v>39051</v>
      </c>
      <c r="BM71">
        <v>0.23219999999999999</v>
      </c>
      <c r="BO71" s="2">
        <v>39051</v>
      </c>
      <c r="BP71">
        <v>0.3246</v>
      </c>
      <c r="BR71" s="2">
        <v>39051</v>
      </c>
      <c r="BS71">
        <v>0.15579999999999999</v>
      </c>
      <c r="BU71" s="2">
        <v>39051</v>
      </c>
      <c r="BV71">
        <v>0.88049999999999995</v>
      </c>
      <c r="BX71" s="2">
        <v>39051</v>
      </c>
      <c r="BY71">
        <v>1.9089</v>
      </c>
    </row>
    <row r="72" spans="1:77">
      <c r="A72" s="2">
        <v>36191</v>
      </c>
      <c r="B72">
        <v>0.1208</v>
      </c>
      <c r="D72" s="2">
        <v>39021</v>
      </c>
      <c r="E72">
        <v>8.3999999999999995E-3</v>
      </c>
      <c r="G72" s="2">
        <v>39021</v>
      </c>
      <c r="H72">
        <v>3.7199999999999997E-2</v>
      </c>
      <c r="J72" s="2">
        <v>39021</v>
      </c>
      <c r="K72">
        <v>0.26669999999999999</v>
      </c>
      <c r="M72" s="2">
        <v>39021</v>
      </c>
      <c r="N72">
        <v>3.0099999999999998E-2</v>
      </c>
      <c r="P72" s="2">
        <v>39021</v>
      </c>
      <c r="Q72">
        <v>1E-3</v>
      </c>
      <c r="S72" s="2">
        <v>39021</v>
      </c>
      <c r="T72">
        <v>0.46460000000000001</v>
      </c>
      <c r="V72" s="2">
        <v>39021</v>
      </c>
      <c r="W72">
        <v>0.12839999999999999</v>
      </c>
      <c r="Y72" s="2">
        <v>39021</v>
      </c>
      <c r="Z72">
        <v>2.1999999999999999E-2</v>
      </c>
      <c r="AB72" s="2">
        <v>39021</v>
      </c>
      <c r="AC72">
        <v>0.79349999999999998</v>
      </c>
      <c r="AE72" s="2">
        <v>39021</v>
      </c>
      <c r="AF72">
        <v>0.63300000000000001</v>
      </c>
      <c r="AH72" s="2">
        <v>39021</v>
      </c>
      <c r="AI72">
        <v>2.6700000000000002E-2</v>
      </c>
      <c r="AK72" s="2">
        <v>39021</v>
      </c>
      <c r="AL72">
        <v>3.0099999999999998E-2</v>
      </c>
      <c r="AN72" s="2">
        <v>39021</v>
      </c>
      <c r="AO72">
        <v>9.1600000000000001E-2</v>
      </c>
      <c r="AQ72" s="2">
        <v>39021</v>
      </c>
      <c r="AR72">
        <v>1.3100000000000001E-2</v>
      </c>
      <c r="AT72" s="2">
        <v>39021</v>
      </c>
      <c r="AU72">
        <v>0.73880000000000001</v>
      </c>
      <c r="AW72" s="2">
        <v>39021</v>
      </c>
      <c r="AX72">
        <v>0.27079999999999999</v>
      </c>
      <c r="AZ72" s="2">
        <v>39021</v>
      </c>
      <c r="BA72">
        <v>0.32300000000000001</v>
      </c>
      <c r="BC72" s="2">
        <v>39021</v>
      </c>
      <c r="BD72">
        <v>0.67300000000000004</v>
      </c>
      <c r="BF72" s="2">
        <v>39021</v>
      </c>
      <c r="BG72">
        <v>1E-4</v>
      </c>
      <c r="BI72" s="2">
        <v>39021</v>
      </c>
      <c r="BJ72">
        <v>0.16919999999999999</v>
      </c>
      <c r="BL72" s="2">
        <v>39021</v>
      </c>
      <c r="BM72">
        <v>0.23369999999999999</v>
      </c>
      <c r="BO72" s="2">
        <v>39021</v>
      </c>
      <c r="BP72">
        <v>0.32229999999999998</v>
      </c>
      <c r="BR72" s="2">
        <v>39021</v>
      </c>
      <c r="BS72">
        <v>0.1502</v>
      </c>
      <c r="BU72" s="2">
        <v>39021</v>
      </c>
      <c r="BV72">
        <v>0.88680000000000003</v>
      </c>
      <c r="BX72" s="2">
        <v>39021</v>
      </c>
      <c r="BY72">
        <v>1.8744000000000001</v>
      </c>
    </row>
    <row r="73" spans="1:77">
      <c r="A73" s="2">
        <v>36219</v>
      </c>
      <c r="B73">
        <v>0.1208</v>
      </c>
      <c r="D73" s="2">
        <v>38990</v>
      </c>
      <c r="E73">
        <v>8.5000000000000006E-3</v>
      </c>
      <c r="G73" s="2">
        <v>38990</v>
      </c>
      <c r="H73">
        <v>3.7400000000000003E-2</v>
      </c>
      <c r="J73" s="2">
        <v>38990</v>
      </c>
      <c r="K73">
        <v>0.2666</v>
      </c>
      <c r="M73" s="2">
        <v>38990</v>
      </c>
      <c r="N73">
        <v>3.04E-2</v>
      </c>
      <c r="P73" s="2">
        <v>38990</v>
      </c>
      <c r="Q73">
        <v>1E-3</v>
      </c>
      <c r="S73" s="2">
        <v>38990</v>
      </c>
      <c r="T73">
        <v>0.46100000000000002</v>
      </c>
      <c r="V73" s="2">
        <v>38990</v>
      </c>
      <c r="W73">
        <v>0.1285</v>
      </c>
      <c r="Y73" s="2">
        <v>38990</v>
      </c>
      <c r="Z73">
        <v>2.1600000000000001E-2</v>
      </c>
      <c r="AB73" s="2">
        <v>38990</v>
      </c>
      <c r="AC73">
        <v>0.80449999999999999</v>
      </c>
      <c r="AE73" s="2">
        <v>38990</v>
      </c>
      <c r="AF73">
        <v>0.63329999999999997</v>
      </c>
      <c r="AH73" s="2">
        <v>38990</v>
      </c>
      <c r="AI73">
        <v>2.6700000000000002E-2</v>
      </c>
      <c r="AK73" s="2">
        <v>38990</v>
      </c>
      <c r="AL73">
        <v>3.04E-2</v>
      </c>
      <c r="AN73" s="2">
        <v>38990</v>
      </c>
      <c r="AO73">
        <v>9.0999999999999998E-2</v>
      </c>
      <c r="AQ73" s="2">
        <v>38990</v>
      </c>
      <c r="AR73">
        <v>1.34E-2</v>
      </c>
      <c r="AT73" s="2">
        <v>38990</v>
      </c>
      <c r="AU73">
        <v>0.74370000000000003</v>
      </c>
      <c r="AW73" s="2">
        <v>38990</v>
      </c>
      <c r="AX73">
        <v>0.27160000000000001</v>
      </c>
      <c r="AZ73" s="2">
        <v>38990</v>
      </c>
      <c r="BA73">
        <v>0.32079999999999997</v>
      </c>
      <c r="BC73" s="2">
        <v>38990</v>
      </c>
      <c r="BD73">
        <v>0.67179999999999995</v>
      </c>
      <c r="BF73" s="2">
        <v>38990</v>
      </c>
      <c r="BG73">
        <v>1E-4</v>
      </c>
      <c r="BI73" s="2">
        <v>38990</v>
      </c>
      <c r="BJ73">
        <v>0.17069999999999999</v>
      </c>
      <c r="BL73" s="2">
        <v>38990</v>
      </c>
      <c r="BM73">
        <v>0.2291</v>
      </c>
      <c r="BO73" s="2">
        <v>38990</v>
      </c>
      <c r="BP73">
        <v>0.32229999999999998</v>
      </c>
      <c r="BR73" s="2">
        <v>38990</v>
      </c>
      <c r="BS73">
        <v>0.1542</v>
      </c>
      <c r="BU73" s="2">
        <v>38990</v>
      </c>
      <c r="BV73">
        <v>0.89639999999999997</v>
      </c>
      <c r="BX73" s="2">
        <v>38990</v>
      </c>
      <c r="BY73">
        <v>1.8872</v>
      </c>
    </row>
    <row r="74" spans="1:77">
      <c r="A74" s="2">
        <v>36250</v>
      </c>
      <c r="B74">
        <v>0.1208</v>
      </c>
      <c r="D74" s="2">
        <v>38960</v>
      </c>
      <c r="E74">
        <v>8.6E-3</v>
      </c>
      <c r="G74" s="2">
        <v>38960</v>
      </c>
      <c r="H74">
        <v>3.7400000000000003E-2</v>
      </c>
      <c r="J74" s="2">
        <v>38960</v>
      </c>
      <c r="K74">
        <v>0.2666</v>
      </c>
      <c r="M74" s="2">
        <v>38960</v>
      </c>
      <c r="N74">
        <v>3.0499999999999999E-2</v>
      </c>
      <c r="P74" s="2">
        <v>38960</v>
      </c>
      <c r="Q74">
        <v>1E-3</v>
      </c>
      <c r="S74" s="2">
        <v>38960</v>
      </c>
      <c r="T74">
        <v>0.46200000000000002</v>
      </c>
      <c r="V74" s="2">
        <v>38960</v>
      </c>
      <c r="W74">
        <v>0.12859999999999999</v>
      </c>
      <c r="Y74" s="2">
        <v>38960</v>
      </c>
      <c r="Z74">
        <v>2.1499999999999998E-2</v>
      </c>
      <c r="AB74" s="2">
        <v>38960</v>
      </c>
      <c r="AC74">
        <v>0.81120000000000003</v>
      </c>
      <c r="AE74" s="2">
        <v>38960</v>
      </c>
      <c r="AF74">
        <v>0.63439999999999996</v>
      </c>
      <c r="AH74" s="2">
        <v>38960</v>
      </c>
      <c r="AI74">
        <v>2.6499999999999999E-2</v>
      </c>
      <c r="AK74" s="2">
        <v>38960</v>
      </c>
      <c r="AL74">
        <v>3.0499999999999999E-2</v>
      </c>
      <c r="AN74" s="2">
        <v>38960</v>
      </c>
      <c r="AO74">
        <v>9.1800000000000007E-2</v>
      </c>
      <c r="AQ74" s="2">
        <v>38960</v>
      </c>
      <c r="AR74">
        <v>1.3299999999999999E-2</v>
      </c>
      <c r="AT74" s="2">
        <v>38960</v>
      </c>
      <c r="AU74">
        <v>0.751</v>
      </c>
      <c r="AW74" s="2">
        <v>38960</v>
      </c>
      <c r="AX74">
        <v>0.27150000000000002</v>
      </c>
      <c r="AZ74" s="2">
        <v>38960</v>
      </c>
      <c r="BA74">
        <v>0.32779999999999998</v>
      </c>
      <c r="BC74" s="2">
        <v>38960</v>
      </c>
      <c r="BD74">
        <v>0.67789999999999995</v>
      </c>
      <c r="BF74" s="2">
        <v>38960</v>
      </c>
      <c r="BG74">
        <v>1E-4</v>
      </c>
      <c r="BI74" s="2">
        <v>38960</v>
      </c>
      <c r="BJ74">
        <v>0.1716</v>
      </c>
      <c r="BL74" s="2">
        <v>38960</v>
      </c>
      <c r="BM74">
        <v>0.2276</v>
      </c>
      <c r="BO74" s="2">
        <v>38960</v>
      </c>
      <c r="BP74">
        <v>0.32429999999999998</v>
      </c>
      <c r="BR74" s="2">
        <v>38960</v>
      </c>
      <c r="BS74">
        <v>0.16020000000000001</v>
      </c>
      <c r="BU74" s="2">
        <v>38960</v>
      </c>
      <c r="BV74">
        <v>0.8921</v>
      </c>
      <c r="BX74" s="2">
        <v>38960</v>
      </c>
      <c r="BY74">
        <v>1.8909</v>
      </c>
    </row>
    <row r="75" spans="1:77">
      <c r="A75" s="2">
        <v>36280</v>
      </c>
      <c r="B75">
        <v>0.1208</v>
      </c>
      <c r="D75" s="2">
        <v>38929</v>
      </c>
      <c r="E75">
        <v>8.6999999999999994E-3</v>
      </c>
      <c r="G75" s="2">
        <v>38929</v>
      </c>
      <c r="H75">
        <v>3.7199999999999997E-2</v>
      </c>
      <c r="J75" s="2">
        <v>38929</v>
      </c>
      <c r="K75">
        <v>0.2666</v>
      </c>
      <c r="M75" s="2">
        <v>38929</v>
      </c>
      <c r="N75">
        <v>3.0599999999999999E-2</v>
      </c>
      <c r="P75" s="2">
        <v>38929</v>
      </c>
      <c r="Q75">
        <v>1E-3</v>
      </c>
      <c r="S75" s="2">
        <v>38929</v>
      </c>
      <c r="T75">
        <v>0.4546</v>
      </c>
      <c r="V75" s="2">
        <v>38929</v>
      </c>
      <c r="W75">
        <v>0.12859999999999999</v>
      </c>
      <c r="Y75" s="2">
        <v>38929</v>
      </c>
      <c r="Z75">
        <v>2.1499999999999998E-2</v>
      </c>
      <c r="AB75" s="2">
        <v>38929</v>
      </c>
      <c r="AC75">
        <v>0.81010000000000004</v>
      </c>
      <c r="AE75" s="2">
        <v>38929</v>
      </c>
      <c r="AF75">
        <v>0.63149999999999995</v>
      </c>
      <c r="AH75" s="2">
        <v>38929</v>
      </c>
      <c r="AI75">
        <v>2.63E-2</v>
      </c>
      <c r="AK75" s="2">
        <v>38929</v>
      </c>
      <c r="AL75">
        <v>3.0599999999999999E-2</v>
      </c>
      <c r="AN75" s="2">
        <v>38929</v>
      </c>
      <c r="AO75">
        <v>9.06E-2</v>
      </c>
      <c r="AQ75" s="2">
        <v>38929</v>
      </c>
      <c r="AR75">
        <v>1.32E-2</v>
      </c>
      <c r="AT75" s="2">
        <v>38929</v>
      </c>
      <c r="AU75">
        <v>0.73929999999999996</v>
      </c>
      <c r="AW75" s="2">
        <v>38929</v>
      </c>
      <c r="AX75">
        <v>0.27179999999999999</v>
      </c>
      <c r="AZ75" s="2">
        <v>38929</v>
      </c>
      <c r="BA75">
        <v>0.31690000000000002</v>
      </c>
      <c r="BC75" s="2">
        <v>38929</v>
      </c>
      <c r="BD75">
        <v>0.64</v>
      </c>
      <c r="BF75" s="2">
        <v>38929</v>
      </c>
      <c r="BG75">
        <v>1E-4</v>
      </c>
      <c r="BI75" s="2">
        <v>38929</v>
      </c>
      <c r="BJ75">
        <v>0.17030000000000001</v>
      </c>
      <c r="BL75" s="2">
        <v>38929</v>
      </c>
      <c r="BM75">
        <v>0.22459999999999999</v>
      </c>
      <c r="BO75" s="2">
        <v>38929</v>
      </c>
      <c r="BP75">
        <v>0.32400000000000001</v>
      </c>
      <c r="BR75" s="2">
        <v>38929</v>
      </c>
      <c r="BS75">
        <v>0.15989999999999999</v>
      </c>
      <c r="BU75" s="2">
        <v>38929</v>
      </c>
      <c r="BV75">
        <v>0.88749999999999996</v>
      </c>
      <c r="BX75" s="2">
        <v>38929</v>
      </c>
      <c r="BY75">
        <v>1.8453999999999999</v>
      </c>
    </row>
    <row r="76" spans="1:77">
      <c r="A76" s="2">
        <v>36311</v>
      </c>
      <c r="B76">
        <v>0.1208</v>
      </c>
      <c r="D76" s="2">
        <v>38898</v>
      </c>
      <c r="E76">
        <v>8.6999999999999994E-3</v>
      </c>
      <c r="G76" s="2">
        <v>38898</v>
      </c>
      <c r="H76">
        <v>3.6999999999999998E-2</v>
      </c>
      <c r="J76" s="2">
        <v>38898</v>
      </c>
      <c r="K76">
        <v>0.26669999999999999</v>
      </c>
      <c r="M76" s="2">
        <v>38898</v>
      </c>
      <c r="N76">
        <v>3.0800000000000001E-2</v>
      </c>
      <c r="P76" s="2">
        <v>38898</v>
      </c>
      <c r="Q76">
        <v>1E-3</v>
      </c>
      <c r="S76" s="2">
        <v>38898</v>
      </c>
      <c r="T76">
        <v>0.44180000000000003</v>
      </c>
      <c r="V76" s="2">
        <v>38898</v>
      </c>
      <c r="W76">
        <v>0.1288</v>
      </c>
      <c r="Y76" s="2">
        <v>38898</v>
      </c>
      <c r="Z76">
        <v>2.1700000000000001E-2</v>
      </c>
      <c r="AB76" s="2">
        <v>38898</v>
      </c>
      <c r="AC76">
        <v>0.8125</v>
      </c>
      <c r="AE76" s="2">
        <v>38898</v>
      </c>
      <c r="AF76">
        <v>0.62860000000000005</v>
      </c>
      <c r="AH76" s="2">
        <v>38898</v>
      </c>
      <c r="AI76">
        <v>2.5999999999999999E-2</v>
      </c>
      <c r="AK76" s="2">
        <v>38898</v>
      </c>
      <c r="AL76">
        <v>3.0800000000000001E-2</v>
      </c>
      <c r="AN76" s="2">
        <v>38898</v>
      </c>
      <c r="AO76">
        <v>8.77E-2</v>
      </c>
      <c r="AQ76" s="2">
        <v>38898</v>
      </c>
      <c r="AR76">
        <v>1.32E-2</v>
      </c>
      <c r="AT76" s="2">
        <v>38898</v>
      </c>
      <c r="AU76">
        <v>0.74250000000000005</v>
      </c>
      <c r="AW76" s="2">
        <v>38898</v>
      </c>
      <c r="AX76">
        <v>0.27210000000000001</v>
      </c>
      <c r="AZ76" s="2">
        <v>38898</v>
      </c>
      <c r="BA76">
        <v>0.31480000000000002</v>
      </c>
      <c r="BC76" s="2">
        <v>38898</v>
      </c>
      <c r="BD76">
        <v>0.62139999999999995</v>
      </c>
      <c r="BF76" s="2">
        <v>38898</v>
      </c>
      <c r="BG76">
        <v>1E-4</v>
      </c>
      <c r="BI76" s="2">
        <v>38898</v>
      </c>
      <c r="BJ76">
        <v>0.1699</v>
      </c>
      <c r="BL76" s="2">
        <v>38898</v>
      </c>
      <c r="BM76">
        <v>0.2228</v>
      </c>
      <c r="BO76" s="2">
        <v>38898</v>
      </c>
      <c r="BP76">
        <v>0.32419999999999999</v>
      </c>
      <c r="BR76" s="2">
        <v>38898</v>
      </c>
      <c r="BS76">
        <v>0.16139999999999999</v>
      </c>
      <c r="BU76" s="2">
        <v>38898</v>
      </c>
      <c r="BV76">
        <v>0.89829999999999999</v>
      </c>
      <c r="BX76" s="2">
        <v>38898</v>
      </c>
      <c r="BY76">
        <v>1.8462000000000001</v>
      </c>
    </row>
    <row r="77" spans="1:77">
      <c r="A77" s="2">
        <v>36341</v>
      </c>
      <c r="B77">
        <v>0.1208</v>
      </c>
      <c r="D77" s="2">
        <v>38868</v>
      </c>
      <c r="E77">
        <v>8.8999999999999999E-3</v>
      </c>
      <c r="G77" s="2">
        <v>38868</v>
      </c>
      <c r="H77">
        <v>3.6999999999999998E-2</v>
      </c>
      <c r="J77" s="2">
        <v>38868</v>
      </c>
      <c r="K77">
        <v>0.26669999999999999</v>
      </c>
      <c r="M77" s="2">
        <v>38868</v>
      </c>
      <c r="N77">
        <v>3.15E-2</v>
      </c>
      <c r="P77" s="2">
        <v>38868</v>
      </c>
      <c r="Q77">
        <v>1E-3</v>
      </c>
      <c r="S77" s="2">
        <v>38868</v>
      </c>
      <c r="T77">
        <v>0.46250000000000002</v>
      </c>
      <c r="V77" s="2">
        <v>38868</v>
      </c>
      <c r="W77">
        <v>0.129</v>
      </c>
      <c r="Y77" s="2">
        <v>38868</v>
      </c>
      <c r="Z77">
        <v>2.2100000000000002E-2</v>
      </c>
      <c r="AB77" s="2">
        <v>38868</v>
      </c>
      <c r="AC77">
        <v>0.81979999999999997</v>
      </c>
      <c r="AE77" s="2">
        <v>38868</v>
      </c>
      <c r="AF77">
        <v>0.63419999999999999</v>
      </c>
      <c r="AH77" s="2">
        <v>38868</v>
      </c>
      <c r="AI77">
        <v>2.63E-2</v>
      </c>
      <c r="AK77" s="2">
        <v>38868</v>
      </c>
      <c r="AL77">
        <v>3.15E-2</v>
      </c>
      <c r="AN77" s="2">
        <v>38868</v>
      </c>
      <c r="AO77">
        <v>9.01E-2</v>
      </c>
      <c r="AQ77" s="2">
        <v>38868</v>
      </c>
      <c r="AR77">
        <v>1.35E-2</v>
      </c>
      <c r="AT77" s="2">
        <v>38868</v>
      </c>
      <c r="AU77">
        <v>0.73829999999999996</v>
      </c>
      <c r="AW77" s="2">
        <v>38868</v>
      </c>
      <c r="AX77">
        <v>0.27589999999999998</v>
      </c>
      <c r="AZ77" s="2">
        <v>38868</v>
      </c>
      <c r="BA77">
        <v>0.32729999999999998</v>
      </c>
      <c r="BC77" s="2">
        <v>38868</v>
      </c>
      <c r="BD77">
        <v>0.69940000000000002</v>
      </c>
      <c r="BF77" s="2">
        <v>38868</v>
      </c>
      <c r="BG77">
        <v>1E-4</v>
      </c>
      <c r="BI77" s="2">
        <v>38868</v>
      </c>
      <c r="BJ77">
        <v>0.17119999999999999</v>
      </c>
      <c r="BL77" s="2">
        <v>38868</v>
      </c>
      <c r="BM77">
        <v>0.2228</v>
      </c>
      <c r="BO77" s="2">
        <v>38868</v>
      </c>
      <c r="BP77">
        <v>0.32719999999999999</v>
      </c>
      <c r="BR77" s="2">
        <v>38868</v>
      </c>
      <c r="BS77">
        <v>0.16370000000000001</v>
      </c>
      <c r="BU77" s="2">
        <v>38868</v>
      </c>
      <c r="BV77">
        <v>0.90010000000000001</v>
      </c>
      <c r="BX77" s="2">
        <v>38868</v>
      </c>
      <c r="BY77">
        <v>1.8669</v>
      </c>
    </row>
    <row r="78" spans="1:77">
      <c r="A78" s="2">
        <v>36372</v>
      </c>
      <c r="B78">
        <v>0.1208</v>
      </c>
      <c r="D78" s="2">
        <v>38837</v>
      </c>
      <c r="E78">
        <v>8.5000000000000006E-3</v>
      </c>
      <c r="G78" s="2">
        <v>38837</v>
      </c>
      <c r="H78">
        <v>3.6200000000000003E-2</v>
      </c>
      <c r="J78" s="2">
        <v>38837</v>
      </c>
      <c r="K78">
        <v>0.2666</v>
      </c>
      <c r="M78" s="2">
        <v>38837</v>
      </c>
      <c r="N78">
        <v>3.09E-2</v>
      </c>
      <c r="P78" s="2">
        <v>38837</v>
      </c>
      <c r="Q78">
        <v>1E-3</v>
      </c>
      <c r="S78" s="2">
        <v>38837</v>
      </c>
      <c r="T78">
        <v>0.46789999999999998</v>
      </c>
      <c r="V78" s="2">
        <v>38837</v>
      </c>
      <c r="W78">
        <v>0.12889999999999999</v>
      </c>
      <c r="Y78" s="2">
        <v>38837</v>
      </c>
      <c r="Z78">
        <v>2.23E-2</v>
      </c>
      <c r="AB78" s="2">
        <v>38837</v>
      </c>
      <c r="AC78">
        <v>0.77739999999999998</v>
      </c>
      <c r="AE78" s="2">
        <v>38837</v>
      </c>
      <c r="AF78">
        <v>0.62380000000000002</v>
      </c>
      <c r="AH78" s="2">
        <v>38837</v>
      </c>
      <c r="AI78">
        <v>2.6200000000000001E-2</v>
      </c>
      <c r="AK78" s="2">
        <v>38837</v>
      </c>
      <c r="AL78">
        <v>3.09E-2</v>
      </c>
      <c r="AN78" s="2">
        <v>38837</v>
      </c>
      <c r="AO78">
        <v>9.0499999999999997E-2</v>
      </c>
      <c r="AQ78" s="2">
        <v>38837</v>
      </c>
      <c r="AR78">
        <v>1.3299999999999999E-2</v>
      </c>
      <c r="AT78" s="2">
        <v>38837</v>
      </c>
      <c r="AU78">
        <v>0.72189999999999999</v>
      </c>
      <c r="AW78" s="2">
        <v>38837</v>
      </c>
      <c r="AX78">
        <v>0.27250000000000002</v>
      </c>
      <c r="AZ78" s="2">
        <v>38837</v>
      </c>
      <c r="BA78">
        <v>0.31209999999999999</v>
      </c>
      <c r="BC78" s="2">
        <v>38837</v>
      </c>
      <c r="BD78">
        <v>0.74380000000000002</v>
      </c>
      <c r="BF78" s="2">
        <v>38837</v>
      </c>
      <c r="BG78">
        <v>1E-4</v>
      </c>
      <c r="BI78" s="2">
        <v>38837</v>
      </c>
      <c r="BJ78">
        <v>0.1641</v>
      </c>
      <c r="BL78" s="2">
        <v>38837</v>
      </c>
      <c r="BM78">
        <v>0.2175</v>
      </c>
      <c r="BO78" s="2">
        <v>38837</v>
      </c>
      <c r="BP78">
        <v>0.31780000000000003</v>
      </c>
      <c r="BR78" s="2">
        <v>38837</v>
      </c>
      <c r="BS78">
        <v>0.15570000000000001</v>
      </c>
      <c r="BU78" s="2">
        <v>38837</v>
      </c>
      <c r="BV78">
        <v>0.87180000000000002</v>
      </c>
      <c r="BX78" s="2">
        <v>38837</v>
      </c>
      <c r="BY78">
        <v>1.7635000000000001</v>
      </c>
    </row>
    <row r="79" spans="1:77">
      <c r="A79" s="2">
        <v>36403</v>
      </c>
      <c r="B79">
        <v>0.1208</v>
      </c>
      <c r="D79" s="2">
        <v>38807</v>
      </c>
      <c r="E79">
        <v>8.5000000000000006E-3</v>
      </c>
      <c r="G79" s="2">
        <v>38807</v>
      </c>
      <c r="H79">
        <v>3.5900000000000001E-2</v>
      </c>
      <c r="J79" s="2">
        <v>38807</v>
      </c>
      <c r="K79">
        <v>0.26669999999999999</v>
      </c>
      <c r="M79" s="2">
        <v>38807</v>
      </c>
      <c r="N79">
        <v>3.0800000000000001E-2</v>
      </c>
      <c r="P79" s="2">
        <v>38807</v>
      </c>
      <c r="Q79">
        <v>1E-3</v>
      </c>
      <c r="S79" s="2">
        <v>38807</v>
      </c>
      <c r="T79">
        <v>0.4657</v>
      </c>
      <c r="V79" s="2">
        <v>38807</v>
      </c>
      <c r="W79">
        <v>0.12889999999999999</v>
      </c>
      <c r="Y79" s="2">
        <v>38807</v>
      </c>
      <c r="Z79">
        <v>2.2499999999999999E-2</v>
      </c>
      <c r="AB79" s="2">
        <v>38807</v>
      </c>
      <c r="AC79">
        <v>0.76600000000000001</v>
      </c>
      <c r="AE79" s="2">
        <v>38807</v>
      </c>
      <c r="AF79">
        <v>0.61660000000000004</v>
      </c>
      <c r="AH79" s="2">
        <v>38807</v>
      </c>
      <c r="AI79">
        <v>2.5600000000000001E-2</v>
      </c>
      <c r="AK79" s="2">
        <v>38807</v>
      </c>
      <c r="AL79">
        <v>3.0800000000000001E-2</v>
      </c>
      <c r="AN79" s="2">
        <v>38807</v>
      </c>
      <c r="AO79">
        <v>9.3200000000000005E-2</v>
      </c>
      <c r="AQ79" s="2">
        <v>38807</v>
      </c>
      <c r="AR79">
        <v>1.3299999999999999E-2</v>
      </c>
      <c r="AT79" s="2">
        <v>38807</v>
      </c>
      <c r="AU79">
        <v>0.71789999999999998</v>
      </c>
      <c r="AW79" s="2">
        <v>38807</v>
      </c>
      <c r="AX79">
        <v>0.2697</v>
      </c>
      <c r="AZ79" s="2">
        <v>38807</v>
      </c>
      <c r="BA79">
        <v>0.31019999999999998</v>
      </c>
      <c r="BC79" s="2">
        <v>38807</v>
      </c>
      <c r="BD79">
        <v>0.74660000000000004</v>
      </c>
      <c r="BF79" s="2">
        <v>38807</v>
      </c>
      <c r="BG79">
        <v>1E-4</v>
      </c>
      <c r="BI79" s="2">
        <v>38807</v>
      </c>
      <c r="BJ79">
        <v>0.16109999999999999</v>
      </c>
      <c r="BL79" s="2">
        <v>38807</v>
      </c>
      <c r="BM79">
        <v>0.2127</v>
      </c>
      <c r="BO79" s="2">
        <v>38807</v>
      </c>
      <c r="BP79">
        <v>0.32090000000000002</v>
      </c>
      <c r="BR79" s="2">
        <v>38807</v>
      </c>
      <c r="BS79">
        <v>0.15049999999999999</v>
      </c>
      <c r="BU79" s="2">
        <v>38807</v>
      </c>
      <c r="BV79">
        <v>0.86539999999999995</v>
      </c>
      <c r="BX79" s="2">
        <v>38807</v>
      </c>
      <c r="BY79">
        <v>1.7444</v>
      </c>
    </row>
    <row r="80" spans="1:77">
      <c r="A80" s="2">
        <v>36433</v>
      </c>
      <c r="B80">
        <v>0.1208</v>
      </c>
      <c r="D80" s="2">
        <v>38776</v>
      </c>
      <c r="E80">
        <v>8.5000000000000006E-3</v>
      </c>
      <c r="G80" s="2">
        <v>38776</v>
      </c>
      <c r="H80">
        <v>3.5499999999999997E-2</v>
      </c>
      <c r="J80" s="2">
        <v>38776</v>
      </c>
      <c r="K80">
        <v>0.2666</v>
      </c>
      <c r="M80" s="2">
        <v>38776</v>
      </c>
      <c r="N80">
        <v>3.09E-2</v>
      </c>
      <c r="P80" s="2">
        <v>38776</v>
      </c>
      <c r="Q80">
        <v>1E-3</v>
      </c>
      <c r="S80" s="2">
        <v>38776</v>
      </c>
      <c r="T80">
        <v>0.46229999999999999</v>
      </c>
      <c r="V80" s="2">
        <v>38776</v>
      </c>
      <c r="W80">
        <v>0.12889999999999999</v>
      </c>
      <c r="Y80" s="2">
        <v>38776</v>
      </c>
      <c r="Z80">
        <v>2.2599999999999999E-2</v>
      </c>
      <c r="AB80" s="2">
        <v>38776</v>
      </c>
      <c r="AC80">
        <v>0.76680000000000004</v>
      </c>
      <c r="AE80" s="2">
        <v>38776</v>
      </c>
      <c r="AF80">
        <v>0.61360000000000003</v>
      </c>
      <c r="AH80" s="2">
        <v>38776</v>
      </c>
      <c r="AI80">
        <v>2.5399999999999999E-2</v>
      </c>
      <c r="AK80" s="2">
        <v>38776</v>
      </c>
      <c r="AL80">
        <v>3.09E-2</v>
      </c>
      <c r="AN80" s="2">
        <v>38776</v>
      </c>
      <c r="AO80">
        <v>9.5299999999999996E-2</v>
      </c>
      <c r="AQ80" s="2">
        <v>38776</v>
      </c>
      <c r="AR80">
        <v>1.3299999999999999E-2</v>
      </c>
      <c r="AT80" s="2">
        <v>38776</v>
      </c>
      <c r="AU80">
        <v>0.71819999999999995</v>
      </c>
      <c r="AW80" s="2">
        <v>38776</v>
      </c>
      <c r="AX80">
        <v>0.26779999999999998</v>
      </c>
      <c r="AZ80" s="2">
        <v>38776</v>
      </c>
      <c r="BA80">
        <v>0.31459999999999999</v>
      </c>
      <c r="BC80" s="2">
        <v>38776</v>
      </c>
      <c r="BD80">
        <v>0.75170000000000003</v>
      </c>
      <c r="BF80" s="2">
        <v>38776</v>
      </c>
      <c r="BG80">
        <v>1E-4</v>
      </c>
      <c r="BI80" s="2">
        <v>38776</v>
      </c>
      <c r="BJ80">
        <v>0.16009999999999999</v>
      </c>
      <c r="BL80" s="2">
        <v>38776</v>
      </c>
      <c r="BM80">
        <v>0.2122</v>
      </c>
      <c r="BO80" s="2">
        <v>38776</v>
      </c>
      <c r="BP80">
        <v>0.32179999999999997</v>
      </c>
      <c r="BR80" s="2">
        <v>38776</v>
      </c>
      <c r="BS80">
        <v>0.1482</v>
      </c>
      <c r="BU80" s="2">
        <v>38776</v>
      </c>
      <c r="BV80">
        <v>0.86970000000000003</v>
      </c>
      <c r="BX80" s="2">
        <v>38776</v>
      </c>
      <c r="BY80">
        <v>1.7491000000000001</v>
      </c>
    </row>
    <row r="81" spans="1:77">
      <c r="A81" s="2">
        <v>36464</v>
      </c>
      <c r="B81">
        <v>0.1208</v>
      </c>
      <c r="D81" s="2">
        <v>38748</v>
      </c>
      <c r="E81">
        <v>8.6E-3</v>
      </c>
      <c r="G81" s="2">
        <v>38748</v>
      </c>
      <c r="H81">
        <v>3.5200000000000002E-2</v>
      </c>
      <c r="J81" s="2">
        <v>38748</v>
      </c>
      <c r="K81">
        <v>0.2666</v>
      </c>
      <c r="M81" s="2">
        <v>38748</v>
      </c>
      <c r="N81">
        <v>3.1099999999999999E-2</v>
      </c>
      <c r="P81" s="2">
        <v>38748</v>
      </c>
      <c r="Q81">
        <v>1E-3</v>
      </c>
      <c r="S81" s="2">
        <v>38748</v>
      </c>
      <c r="T81">
        <v>0.43869999999999998</v>
      </c>
      <c r="V81" s="2">
        <v>38748</v>
      </c>
      <c r="W81">
        <v>0.129</v>
      </c>
      <c r="Y81" s="2">
        <v>38748</v>
      </c>
      <c r="Z81">
        <v>2.2499999999999999E-2</v>
      </c>
      <c r="AB81" s="2">
        <v>38748</v>
      </c>
      <c r="AC81">
        <v>0.78</v>
      </c>
      <c r="AE81" s="2">
        <v>38748</v>
      </c>
      <c r="AF81">
        <v>0.61129999999999995</v>
      </c>
      <c r="AH81" s="2">
        <v>38748</v>
      </c>
      <c r="AI81">
        <v>2.5100000000000001E-2</v>
      </c>
      <c r="AK81" s="2">
        <v>38748</v>
      </c>
      <c r="AL81">
        <v>3.1099999999999999E-2</v>
      </c>
      <c r="AN81" s="2">
        <v>38748</v>
      </c>
      <c r="AO81">
        <v>9.4600000000000004E-2</v>
      </c>
      <c r="AQ81" s="2">
        <v>38748</v>
      </c>
      <c r="AR81">
        <v>1.34E-2</v>
      </c>
      <c r="AT81" s="2">
        <v>38748</v>
      </c>
      <c r="AU81">
        <v>0.72089999999999999</v>
      </c>
      <c r="AW81" s="2">
        <v>38748</v>
      </c>
      <c r="AX81">
        <v>0.26500000000000001</v>
      </c>
      <c r="AZ81" s="2">
        <v>38748</v>
      </c>
      <c r="BA81">
        <v>0.31609999999999999</v>
      </c>
      <c r="BC81" s="2">
        <v>38748</v>
      </c>
      <c r="BD81">
        <v>0.747</v>
      </c>
      <c r="BF81" s="2">
        <v>38748</v>
      </c>
      <c r="BG81">
        <v>1E-4</v>
      </c>
      <c r="BI81" s="2">
        <v>38748</v>
      </c>
      <c r="BJ81">
        <v>0.16209999999999999</v>
      </c>
      <c r="BL81" s="2">
        <v>38748</v>
      </c>
      <c r="BM81">
        <v>0.21609999999999999</v>
      </c>
      <c r="BO81" s="2">
        <v>38748</v>
      </c>
      <c r="BP81">
        <v>0.32600000000000001</v>
      </c>
      <c r="BR81" s="2">
        <v>38748</v>
      </c>
      <c r="BS81">
        <v>0.15040000000000001</v>
      </c>
      <c r="BU81" s="2">
        <v>38748</v>
      </c>
      <c r="BV81">
        <v>0.86260000000000003</v>
      </c>
      <c r="BX81" s="2">
        <v>38748</v>
      </c>
      <c r="BY81">
        <v>1.7622</v>
      </c>
    </row>
    <row r="82" spans="1:77">
      <c r="A82" s="2">
        <v>36494</v>
      </c>
      <c r="B82">
        <v>0.12089999999999999</v>
      </c>
      <c r="D82" s="2">
        <v>38717</v>
      </c>
      <c r="E82">
        <v>8.3999999999999995E-3</v>
      </c>
      <c r="G82" s="2">
        <v>38717</v>
      </c>
      <c r="H82">
        <v>3.4700000000000002E-2</v>
      </c>
      <c r="J82" s="2">
        <v>38717</v>
      </c>
      <c r="K82">
        <v>0.2666</v>
      </c>
      <c r="M82" s="2">
        <v>38717</v>
      </c>
      <c r="N82">
        <v>0.03</v>
      </c>
      <c r="P82" s="2">
        <v>38717</v>
      </c>
      <c r="Q82">
        <v>1E-3</v>
      </c>
      <c r="S82" s="2">
        <v>38717</v>
      </c>
      <c r="T82">
        <v>0.43919999999999998</v>
      </c>
      <c r="V82" s="2">
        <v>38717</v>
      </c>
      <c r="W82">
        <v>0.129</v>
      </c>
      <c r="Y82" s="2">
        <v>38717</v>
      </c>
      <c r="Z82">
        <v>2.1899999999999999E-2</v>
      </c>
      <c r="AB82" s="2">
        <v>38717</v>
      </c>
      <c r="AC82">
        <v>0.76580000000000004</v>
      </c>
      <c r="AE82" s="2">
        <v>38717</v>
      </c>
      <c r="AF82">
        <v>0.59640000000000004</v>
      </c>
      <c r="AH82" s="2">
        <v>38717</v>
      </c>
      <c r="AI82">
        <v>2.4299999999999999E-2</v>
      </c>
      <c r="AK82" s="2">
        <v>38717</v>
      </c>
      <c r="AL82">
        <v>0.03</v>
      </c>
      <c r="AN82" s="2">
        <v>38717</v>
      </c>
      <c r="AO82">
        <v>9.4E-2</v>
      </c>
      <c r="AQ82" s="2">
        <v>38717</v>
      </c>
      <c r="AR82">
        <v>1.35E-2</v>
      </c>
      <c r="AT82" s="2">
        <v>38717</v>
      </c>
      <c r="AU82">
        <v>0.71460000000000001</v>
      </c>
      <c r="AW82" s="2">
        <v>38717</v>
      </c>
      <c r="AX82">
        <v>0.2646</v>
      </c>
      <c r="AZ82" s="2">
        <v>38717</v>
      </c>
      <c r="BA82">
        <v>0.30730000000000002</v>
      </c>
      <c r="BC82" s="2">
        <v>38717</v>
      </c>
      <c r="BD82">
        <v>0.73740000000000006</v>
      </c>
      <c r="BF82" s="2">
        <v>38717</v>
      </c>
      <c r="BG82">
        <v>1E-4</v>
      </c>
      <c r="BI82" s="2">
        <v>38717</v>
      </c>
      <c r="BJ82">
        <v>0.159</v>
      </c>
      <c r="BL82" s="2">
        <v>38717</v>
      </c>
      <c r="BM82">
        <v>0.21629999999999999</v>
      </c>
      <c r="BO82" s="2">
        <v>38717</v>
      </c>
      <c r="BP82">
        <v>0.33069999999999999</v>
      </c>
      <c r="BR82" s="2">
        <v>38717</v>
      </c>
      <c r="BS82">
        <v>0.14860000000000001</v>
      </c>
      <c r="BU82" s="2">
        <v>38717</v>
      </c>
      <c r="BV82">
        <v>0.86029999999999995</v>
      </c>
      <c r="BX82" s="2">
        <v>38717</v>
      </c>
      <c r="BY82">
        <v>1.7455000000000001</v>
      </c>
    </row>
    <row r="83" spans="1:77">
      <c r="A83" s="2">
        <v>36525</v>
      </c>
      <c r="B83">
        <v>0.1211</v>
      </c>
      <c r="D83" s="2">
        <v>38686</v>
      </c>
      <c r="E83">
        <v>8.3999999999999995E-3</v>
      </c>
      <c r="G83" s="2">
        <v>38686</v>
      </c>
      <c r="H83">
        <v>3.4799999999999998E-2</v>
      </c>
      <c r="J83" s="2">
        <v>38686</v>
      </c>
      <c r="K83">
        <v>0.2666</v>
      </c>
      <c r="M83" s="2">
        <v>38686</v>
      </c>
      <c r="N83">
        <v>2.9700000000000001E-2</v>
      </c>
      <c r="P83" s="2">
        <v>38686</v>
      </c>
      <c r="Q83">
        <v>1E-3</v>
      </c>
      <c r="S83" s="2">
        <v>38686</v>
      </c>
      <c r="T83">
        <v>0.45169999999999999</v>
      </c>
      <c r="V83" s="2">
        <v>38686</v>
      </c>
      <c r="W83">
        <v>0.129</v>
      </c>
      <c r="Y83" s="2">
        <v>38686</v>
      </c>
      <c r="Z83">
        <v>2.1899999999999999E-2</v>
      </c>
      <c r="AB83" s="2">
        <v>38686</v>
      </c>
      <c r="AC83">
        <v>0.7631</v>
      </c>
      <c r="AE83" s="2">
        <v>38686</v>
      </c>
      <c r="AF83">
        <v>0.5887</v>
      </c>
      <c r="AH83" s="2">
        <v>38686</v>
      </c>
      <c r="AI83">
        <v>2.4299999999999999E-2</v>
      </c>
      <c r="AK83" s="2">
        <v>38686</v>
      </c>
      <c r="AL83">
        <v>2.9700000000000001E-2</v>
      </c>
      <c r="AN83" s="2">
        <v>38686</v>
      </c>
      <c r="AO83">
        <v>9.3600000000000003E-2</v>
      </c>
      <c r="AQ83" s="2">
        <v>38686</v>
      </c>
      <c r="AR83">
        <v>1.35E-2</v>
      </c>
      <c r="AT83" s="2">
        <v>38686</v>
      </c>
      <c r="AU83">
        <v>0.71550000000000002</v>
      </c>
      <c r="AW83" s="2">
        <v>38686</v>
      </c>
      <c r="AX83">
        <v>0.26469999999999999</v>
      </c>
      <c r="AZ83" s="2">
        <v>38686</v>
      </c>
      <c r="BA83">
        <v>0.29620000000000002</v>
      </c>
      <c r="BC83" s="2">
        <v>38686</v>
      </c>
      <c r="BD83">
        <v>0.73440000000000005</v>
      </c>
      <c r="BF83" s="2">
        <v>38686</v>
      </c>
      <c r="BG83">
        <v>1E-4</v>
      </c>
      <c r="BI83" s="2">
        <v>38686</v>
      </c>
      <c r="BJ83">
        <v>0.158</v>
      </c>
      <c r="BL83" s="2">
        <v>38686</v>
      </c>
      <c r="BM83">
        <v>0.21240000000000001</v>
      </c>
      <c r="BO83" s="2">
        <v>38686</v>
      </c>
      <c r="BP83">
        <v>0.33689999999999998</v>
      </c>
      <c r="BR83" s="2">
        <v>38686</v>
      </c>
      <c r="BS83">
        <v>0.1507</v>
      </c>
      <c r="BU83" s="2">
        <v>38686</v>
      </c>
      <c r="BV83">
        <v>0.84589999999999999</v>
      </c>
      <c r="BX83" s="2">
        <v>38686</v>
      </c>
      <c r="BY83">
        <v>1.7351000000000001</v>
      </c>
    </row>
    <row r="84" spans="1:77">
      <c r="A84" s="2">
        <v>36556</v>
      </c>
      <c r="B84">
        <v>0.1208</v>
      </c>
      <c r="D84" s="2">
        <v>38656</v>
      </c>
      <c r="E84">
        <v>8.6999999999999994E-3</v>
      </c>
      <c r="G84" s="2">
        <v>38656</v>
      </c>
      <c r="H84">
        <v>3.5000000000000003E-2</v>
      </c>
      <c r="J84" s="2">
        <v>38656</v>
      </c>
      <c r="K84">
        <v>0.2666</v>
      </c>
      <c r="M84" s="2">
        <v>38656</v>
      </c>
      <c r="N84">
        <v>2.9899999999999999E-2</v>
      </c>
      <c r="P84" s="2">
        <v>38656</v>
      </c>
      <c r="Q84">
        <v>1E-3</v>
      </c>
      <c r="S84" s="2">
        <v>38656</v>
      </c>
      <c r="T84">
        <v>0.44359999999999999</v>
      </c>
      <c r="V84" s="2">
        <v>38656</v>
      </c>
      <c r="W84">
        <v>0.12889999999999999</v>
      </c>
      <c r="Y84" s="2">
        <v>38656</v>
      </c>
      <c r="Z84">
        <v>2.23E-2</v>
      </c>
      <c r="AB84" s="2">
        <v>38656</v>
      </c>
      <c r="AC84">
        <v>0.77680000000000005</v>
      </c>
      <c r="AE84" s="2">
        <v>38656</v>
      </c>
      <c r="AF84">
        <v>0.59140000000000004</v>
      </c>
      <c r="AH84" s="2">
        <v>38656</v>
      </c>
      <c r="AI84">
        <v>2.4400000000000002E-2</v>
      </c>
      <c r="AK84" s="2">
        <v>38656</v>
      </c>
      <c r="AL84">
        <v>2.9899999999999999E-2</v>
      </c>
      <c r="AN84" s="2">
        <v>38656</v>
      </c>
      <c r="AO84">
        <v>9.2200000000000004E-2</v>
      </c>
      <c r="AQ84" s="2">
        <v>38656</v>
      </c>
      <c r="AR84">
        <v>1.34E-2</v>
      </c>
      <c r="AT84" s="2">
        <v>38656</v>
      </c>
      <c r="AU84">
        <v>0.72099999999999997</v>
      </c>
      <c r="AW84" s="2">
        <v>38656</v>
      </c>
      <c r="AX84">
        <v>0.2651</v>
      </c>
      <c r="AZ84" s="2">
        <v>38656</v>
      </c>
      <c r="BA84">
        <v>0.30649999999999999</v>
      </c>
      <c r="BC84" s="2">
        <v>38656</v>
      </c>
      <c r="BD84">
        <v>0.73529999999999995</v>
      </c>
      <c r="BF84" s="2">
        <v>38656</v>
      </c>
      <c r="BG84">
        <v>1E-4</v>
      </c>
      <c r="BI84" s="2">
        <v>38656</v>
      </c>
      <c r="BJ84">
        <v>0.1613</v>
      </c>
      <c r="BL84" s="2">
        <v>38656</v>
      </c>
      <c r="BM84">
        <v>0.21590000000000001</v>
      </c>
      <c r="BO84" s="2">
        <v>38656</v>
      </c>
      <c r="BP84">
        <v>0.33750000000000002</v>
      </c>
      <c r="BR84" s="2">
        <v>38656</v>
      </c>
      <c r="BS84">
        <v>0.1535</v>
      </c>
      <c r="BU84" s="2">
        <v>38656</v>
      </c>
      <c r="BV84">
        <v>0.84940000000000004</v>
      </c>
      <c r="BX84" s="2">
        <v>38656</v>
      </c>
      <c r="BY84">
        <v>1.7652000000000001</v>
      </c>
    </row>
    <row r="85" spans="1:77">
      <c r="A85" s="2">
        <v>36585</v>
      </c>
      <c r="B85">
        <v>0.1208</v>
      </c>
      <c r="D85" s="2">
        <v>38625</v>
      </c>
      <c r="E85">
        <v>8.9999999999999993E-3</v>
      </c>
      <c r="G85" s="2">
        <v>38625</v>
      </c>
      <c r="H85">
        <v>3.5200000000000002E-2</v>
      </c>
      <c r="J85" s="2">
        <v>38625</v>
      </c>
      <c r="K85">
        <v>0.2666</v>
      </c>
      <c r="M85" s="2">
        <v>38625</v>
      </c>
      <c r="N85">
        <v>3.04E-2</v>
      </c>
      <c r="P85" s="2">
        <v>38625</v>
      </c>
      <c r="Q85">
        <v>1E-3</v>
      </c>
      <c r="S85" s="2">
        <v>38625</v>
      </c>
      <c r="T85">
        <v>0.43469999999999998</v>
      </c>
      <c r="V85" s="2">
        <v>38625</v>
      </c>
      <c r="W85">
        <v>0.1288</v>
      </c>
      <c r="Y85" s="2">
        <v>38625</v>
      </c>
      <c r="Z85">
        <v>2.2800000000000001E-2</v>
      </c>
      <c r="AB85" s="2">
        <v>38625</v>
      </c>
      <c r="AC85">
        <v>0.79220000000000002</v>
      </c>
      <c r="AE85" s="2">
        <v>38625</v>
      </c>
      <c r="AF85">
        <v>0.59499999999999997</v>
      </c>
      <c r="AH85" s="2">
        <v>38625</v>
      </c>
      <c r="AI85">
        <v>2.4299999999999999E-2</v>
      </c>
      <c r="AK85" s="2">
        <v>38625</v>
      </c>
      <c r="AL85">
        <v>3.04E-2</v>
      </c>
      <c r="AN85" s="2">
        <v>38625</v>
      </c>
      <c r="AO85">
        <v>9.2700000000000005E-2</v>
      </c>
      <c r="AQ85" s="2">
        <v>38625</v>
      </c>
      <c r="AR85">
        <v>1.34E-2</v>
      </c>
      <c r="AT85" s="2">
        <v>38625</v>
      </c>
      <c r="AU85">
        <v>0.73180000000000001</v>
      </c>
      <c r="AW85" s="2">
        <v>38625</v>
      </c>
      <c r="AX85">
        <v>0.26529999999999998</v>
      </c>
      <c r="AZ85" s="2">
        <v>38625</v>
      </c>
      <c r="BA85">
        <v>0.31280000000000002</v>
      </c>
      <c r="BC85" s="2">
        <v>38625</v>
      </c>
      <c r="BD85">
        <v>0.74370000000000003</v>
      </c>
      <c r="BF85" s="2">
        <v>38625</v>
      </c>
      <c r="BG85">
        <v>1E-4</v>
      </c>
      <c r="BI85" s="2">
        <v>38625</v>
      </c>
      <c r="BJ85">
        <v>0.16450000000000001</v>
      </c>
      <c r="BL85" s="2">
        <v>38625</v>
      </c>
      <c r="BM85">
        <v>0.22</v>
      </c>
      <c r="BO85" s="2">
        <v>38625</v>
      </c>
      <c r="BP85">
        <v>0.34310000000000002</v>
      </c>
      <c r="BR85" s="2">
        <v>38625</v>
      </c>
      <c r="BS85">
        <v>0.15720000000000001</v>
      </c>
      <c r="BU85" s="2">
        <v>38625</v>
      </c>
      <c r="BV85">
        <v>0.84789999999999999</v>
      </c>
      <c r="BX85" s="2">
        <v>38625</v>
      </c>
      <c r="BY85">
        <v>1.8111999999999999</v>
      </c>
    </row>
    <row r="86" spans="1:77">
      <c r="A86" s="2">
        <v>36616</v>
      </c>
      <c r="B86">
        <v>0.1208</v>
      </c>
      <c r="D86" s="2">
        <v>38595</v>
      </c>
      <c r="E86">
        <v>8.9999999999999993E-3</v>
      </c>
      <c r="G86" s="2">
        <v>38595</v>
      </c>
      <c r="H86">
        <v>3.5099999999999999E-2</v>
      </c>
      <c r="J86" s="2">
        <v>38595</v>
      </c>
      <c r="K86">
        <v>0.2666</v>
      </c>
      <c r="M86" s="2">
        <v>38595</v>
      </c>
      <c r="N86">
        <v>3.1199999999999999E-2</v>
      </c>
      <c r="P86" s="2">
        <v>38595</v>
      </c>
      <c r="Q86">
        <v>1E-3</v>
      </c>
      <c r="S86" s="2">
        <v>38595</v>
      </c>
      <c r="T86">
        <v>0.42230000000000001</v>
      </c>
      <c r="V86" s="2">
        <v>38595</v>
      </c>
      <c r="W86">
        <v>0.12870000000000001</v>
      </c>
      <c r="Y86" s="2">
        <v>38595</v>
      </c>
      <c r="Z86">
        <v>2.29E-2</v>
      </c>
      <c r="AB86" s="2">
        <v>38595</v>
      </c>
      <c r="AC86">
        <v>0.79159999999999997</v>
      </c>
      <c r="AE86" s="2">
        <v>38595</v>
      </c>
      <c r="AF86">
        <v>0.60150000000000003</v>
      </c>
      <c r="AH86" s="2">
        <v>38595</v>
      </c>
      <c r="AI86">
        <v>2.4299999999999999E-2</v>
      </c>
      <c r="AK86" s="2">
        <v>38595</v>
      </c>
      <c r="AL86">
        <v>3.1199999999999999E-2</v>
      </c>
      <c r="AN86" s="2">
        <v>38595</v>
      </c>
      <c r="AO86">
        <v>9.35E-2</v>
      </c>
      <c r="AQ86" s="2">
        <v>38595</v>
      </c>
      <c r="AR86">
        <v>1.34E-2</v>
      </c>
      <c r="AT86" s="2">
        <v>38595</v>
      </c>
      <c r="AU86">
        <v>0.72860000000000003</v>
      </c>
      <c r="AW86" s="2">
        <v>38595</v>
      </c>
      <c r="AX86">
        <v>0.26600000000000001</v>
      </c>
      <c r="AZ86" s="2">
        <v>38595</v>
      </c>
      <c r="BA86">
        <v>0.30359999999999998</v>
      </c>
      <c r="BC86" s="2">
        <v>38595</v>
      </c>
      <c r="BD86">
        <v>0.74119999999999997</v>
      </c>
      <c r="BF86" s="2">
        <v>38595</v>
      </c>
      <c r="BG86">
        <v>1E-4</v>
      </c>
      <c r="BI86" s="2">
        <v>38595</v>
      </c>
      <c r="BJ86">
        <v>0.1648</v>
      </c>
      <c r="BL86" s="2">
        <v>38595</v>
      </c>
      <c r="BM86">
        <v>0.2215</v>
      </c>
      <c r="BO86" s="2">
        <v>38595</v>
      </c>
      <c r="BP86">
        <v>0.3463</v>
      </c>
      <c r="BR86" s="2">
        <v>38595</v>
      </c>
      <c r="BS86">
        <v>0.15509999999999999</v>
      </c>
      <c r="BU86" s="2">
        <v>38595</v>
      </c>
      <c r="BV86">
        <v>0.82879999999999998</v>
      </c>
      <c r="BX86" s="2">
        <v>38595</v>
      </c>
      <c r="BY86">
        <v>1.7937000000000001</v>
      </c>
    </row>
    <row r="87" spans="1:77">
      <c r="A87" s="2">
        <v>36646</v>
      </c>
      <c r="B87">
        <v>0.1208</v>
      </c>
      <c r="D87" s="2">
        <v>38564</v>
      </c>
      <c r="E87">
        <v>8.8999999999999999E-3</v>
      </c>
      <c r="G87" s="2">
        <v>38564</v>
      </c>
      <c r="H87">
        <v>3.4799999999999998E-2</v>
      </c>
      <c r="J87" s="2">
        <v>38564</v>
      </c>
      <c r="K87">
        <v>0.2666</v>
      </c>
      <c r="M87" s="2">
        <v>38564</v>
      </c>
      <c r="N87">
        <v>3.1300000000000001E-2</v>
      </c>
      <c r="P87" s="2">
        <v>38564</v>
      </c>
      <c r="Q87">
        <v>1E-3</v>
      </c>
      <c r="S87" s="2">
        <v>38564</v>
      </c>
      <c r="T87">
        <v>0.42170000000000002</v>
      </c>
      <c r="V87" s="2">
        <v>38564</v>
      </c>
      <c r="W87">
        <v>0.12859999999999999</v>
      </c>
      <c r="Y87" s="2">
        <v>38564</v>
      </c>
      <c r="Z87">
        <v>2.3E-2</v>
      </c>
      <c r="AB87" s="2">
        <v>38564</v>
      </c>
      <c r="AC87">
        <v>0.77280000000000004</v>
      </c>
      <c r="AE87" s="2">
        <v>38564</v>
      </c>
      <c r="AF87">
        <v>0.59430000000000005</v>
      </c>
      <c r="AH87" s="2">
        <v>38564</v>
      </c>
      <c r="AI87">
        <v>2.4E-2</v>
      </c>
      <c r="AK87" s="2">
        <v>38564</v>
      </c>
      <c r="AL87">
        <v>3.1300000000000001E-2</v>
      </c>
      <c r="AN87" s="2">
        <v>38564</v>
      </c>
      <c r="AO87">
        <v>9.35E-2</v>
      </c>
      <c r="AQ87" s="2">
        <v>38564</v>
      </c>
      <c r="AR87">
        <v>1.34E-2</v>
      </c>
      <c r="AT87" s="2">
        <v>38564</v>
      </c>
      <c r="AU87">
        <v>0.72409999999999997</v>
      </c>
      <c r="AW87" s="2">
        <v>38564</v>
      </c>
      <c r="AX87">
        <v>0.26390000000000002</v>
      </c>
      <c r="AZ87" s="2">
        <v>38564</v>
      </c>
      <c r="BA87">
        <v>0.29399999999999998</v>
      </c>
      <c r="BC87" s="2">
        <v>38564</v>
      </c>
      <c r="BD87">
        <v>0.74390000000000001</v>
      </c>
      <c r="BF87" s="2">
        <v>38564</v>
      </c>
      <c r="BG87">
        <v>1E-4</v>
      </c>
      <c r="BI87" s="2">
        <v>38564</v>
      </c>
      <c r="BJ87">
        <v>0.16139999999999999</v>
      </c>
      <c r="BL87" s="2">
        <v>38564</v>
      </c>
      <c r="BM87">
        <v>0.2185</v>
      </c>
      <c r="BO87" s="2">
        <v>38564</v>
      </c>
      <c r="BP87">
        <v>0.34620000000000001</v>
      </c>
      <c r="BR87" s="2">
        <v>38564</v>
      </c>
      <c r="BS87">
        <v>0.15190000000000001</v>
      </c>
      <c r="BU87" s="2">
        <v>38564</v>
      </c>
      <c r="BV87">
        <v>0.8165</v>
      </c>
      <c r="BX87" s="2">
        <v>38564</v>
      </c>
      <c r="BY87">
        <v>1.7525999999999999</v>
      </c>
    </row>
    <row r="88" spans="1:77">
      <c r="A88" s="2">
        <v>36677</v>
      </c>
      <c r="B88">
        <v>0.1208</v>
      </c>
      <c r="D88" s="2">
        <v>38533</v>
      </c>
      <c r="E88">
        <v>9.1999999999999998E-3</v>
      </c>
      <c r="G88" s="2">
        <v>38533</v>
      </c>
      <c r="H88">
        <v>3.5099999999999999E-2</v>
      </c>
      <c r="J88" s="2">
        <v>38533</v>
      </c>
      <c r="K88">
        <v>0.2666</v>
      </c>
      <c r="M88" s="2">
        <v>38533</v>
      </c>
      <c r="N88">
        <v>3.1899999999999998E-2</v>
      </c>
      <c r="P88" s="2">
        <v>38533</v>
      </c>
      <c r="Q88">
        <v>1E-3</v>
      </c>
      <c r="S88" s="2">
        <v>38533</v>
      </c>
      <c r="T88">
        <v>0.41399999999999998</v>
      </c>
      <c r="V88" s="2">
        <v>38533</v>
      </c>
      <c r="W88">
        <v>0.12859999999999999</v>
      </c>
      <c r="Y88" s="2">
        <v>38533</v>
      </c>
      <c r="Z88">
        <v>2.29E-2</v>
      </c>
      <c r="AB88" s="2">
        <v>38533</v>
      </c>
      <c r="AC88">
        <v>0.79049999999999998</v>
      </c>
      <c r="AE88" s="2">
        <v>38533</v>
      </c>
      <c r="AF88">
        <v>0.59860000000000002</v>
      </c>
      <c r="AH88" s="2">
        <v>38533</v>
      </c>
      <c r="AI88">
        <v>2.4400000000000002E-2</v>
      </c>
      <c r="AK88" s="2">
        <v>38533</v>
      </c>
      <c r="AL88">
        <v>3.1899999999999998E-2</v>
      </c>
      <c r="AN88" s="2">
        <v>38533</v>
      </c>
      <c r="AO88">
        <v>9.2299999999999993E-2</v>
      </c>
      <c r="AQ88" s="2">
        <v>38533</v>
      </c>
      <c r="AR88">
        <v>1.34E-2</v>
      </c>
      <c r="AT88" s="2">
        <v>38533</v>
      </c>
      <c r="AU88">
        <v>0.73380000000000001</v>
      </c>
      <c r="AW88" s="2">
        <v>38533</v>
      </c>
      <c r="AX88">
        <v>0.2631</v>
      </c>
      <c r="AZ88" s="2">
        <v>38533</v>
      </c>
      <c r="BA88">
        <v>0.2994</v>
      </c>
      <c r="BC88" s="2">
        <v>38533</v>
      </c>
      <c r="BD88">
        <v>0.73099999999999998</v>
      </c>
      <c r="BF88" s="2">
        <v>38533</v>
      </c>
      <c r="BG88">
        <v>1E-4</v>
      </c>
      <c r="BI88" s="2">
        <v>38533</v>
      </c>
      <c r="BJ88">
        <v>0.16339999999999999</v>
      </c>
      <c r="BL88" s="2">
        <v>38533</v>
      </c>
      <c r="BM88">
        <v>0.22309999999999999</v>
      </c>
      <c r="BO88" s="2">
        <v>38533</v>
      </c>
      <c r="BP88">
        <v>0.34670000000000001</v>
      </c>
      <c r="BR88" s="2">
        <v>38533</v>
      </c>
      <c r="BS88">
        <v>0.154</v>
      </c>
      <c r="BU88" s="2">
        <v>38533</v>
      </c>
      <c r="BV88">
        <v>0.80549999999999999</v>
      </c>
      <c r="BX88" s="2">
        <v>38533</v>
      </c>
      <c r="BY88">
        <v>1.8191999999999999</v>
      </c>
    </row>
    <row r="89" spans="1:77">
      <c r="A89" s="2">
        <v>36707</v>
      </c>
      <c r="B89">
        <v>0.1208</v>
      </c>
      <c r="D89" s="2">
        <v>38503</v>
      </c>
      <c r="E89">
        <v>9.4000000000000004E-3</v>
      </c>
      <c r="G89" s="2">
        <v>38503</v>
      </c>
      <c r="H89">
        <v>3.5799999999999998E-2</v>
      </c>
      <c r="J89" s="2">
        <v>38503</v>
      </c>
      <c r="K89">
        <v>0.2666</v>
      </c>
      <c r="M89" s="2">
        <v>38503</v>
      </c>
      <c r="N89">
        <v>3.1899999999999998E-2</v>
      </c>
      <c r="P89" s="2">
        <v>38503</v>
      </c>
      <c r="Q89">
        <v>1E-3</v>
      </c>
      <c r="S89" s="2">
        <v>38503</v>
      </c>
      <c r="T89">
        <v>0.40760000000000002</v>
      </c>
      <c r="V89" s="2">
        <v>38503</v>
      </c>
      <c r="W89">
        <v>0.1283</v>
      </c>
      <c r="Y89" s="2">
        <v>38503</v>
      </c>
      <c r="Z89">
        <v>2.3E-2</v>
      </c>
      <c r="AB89" s="2">
        <v>38503</v>
      </c>
      <c r="AC89">
        <v>0.82140000000000002</v>
      </c>
      <c r="AE89" s="2">
        <v>38503</v>
      </c>
      <c r="AF89">
        <v>0.60570000000000002</v>
      </c>
      <c r="AH89" s="2">
        <v>38503</v>
      </c>
      <c r="AI89">
        <v>2.5100000000000001E-2</v>
      </c>
      <c r="AK89" s="2">
        <v>38503</v>
      </c>
      <c r="AL89">
        <v>3.1899999999999998E-2</v>
      </c>
      <c r="AN89" s="2">
        <v>38503</v>
      </c>
      <c r="AO89">
        <v>9.0999999999999998E-2</v>
      </c>
      <c r="AQ89" s="2">
        <v>38503</v>
      </c>
      <c r="AR89">
        <v>1.34E-2</v>
      </c>
      <c r="AT89" s="2">
        <v>38503</v>
      </c>
      <c r="AU89">
        <v>0.74539999999999995</v>
      </c>
      <c r="AW89" s="2">
        <v>38503</v>
      </c>
      <c r="AX89">
        <v>0.26300000000000001</v>
      </c>
      <c r="AZ89" s="2">
        <v>38503</v>
      </c>
      <c r="BA89">
        <v>0.30359999999999998</v>
      </c>
      <c r="BC89" s="2">
        <v>38503</v>
      </c>
      <c r="BD89">
        <v>0.72550000000000003</v>
      </c>
      <c r="BF89" s="2">
        <v>38503</v>
      </c>
      <c r="BG89">
        <v>1E-4</v>
      </c>
      <c r="BI89" s="2">
        <v>38503</v>
      </c>
      <c r="BJ89">
        <v>0.17050000000000001</v>
      </c>
      <c r="BL89" s="2">
        <v>38503</v>
      </c>
      <c r="BM89">
        <v>0.22789999999999999</v>
      </c>
      <c r="BO89" s="2">
        <v>38503</v>
      </c>
      <c r="BP89">
        <v>0.34539999999999998</v>
      </c>
      <c r="BR89" s="2">
        <v>38503</v>
      </c>
      <c r="BS89">
        <v>0.15690000000000001</v>
      </c>
      <c r="BU89" s="2">
        <v>38503</v>
      </c>
      <c r="BV89">
        <v>0.79610000000000003</v>
      </c>
      <c r="BX89" s="2">
        <v>38503</v>
      </c>
      <c r="BY89">
        <v>1.8567</v>
      </c>
    </row>
    <row r="90" spans="1:77">
      <c r="A90" s="2">
        <v>36738</v>
      </c>
      <c r="B90">
        <v>0.1208</v>
      </c>
      <c r="D90" s="2">
        <v>38472</v>
      </c>
      <c r="E90">
        <v>9.2999999999999992E-3</v>
      </c>
      <c r="G90" s="2">
        <v>38472</v>
      </c>
      <c r="H90">
        <v>3.5900000000000001E-2</v>
      </c>
      <c r="J90" s="2">
        <v>38472</v>
      </c>
      <c r="K90">
        <v>0.2666</v>
      </c>
      <c r="M90" s="2">
        <v>38472</v>
      </c>
      <c r="N90">
        <v>3.1699999999999999E-2</v>
      </c>
      <c r="P90" s="2">
        <v>38472</v>
      </c>
      <c r="Q90">
        <v>1E-3</v>
      </c>
      <c r="S90" s="2">
        <v>38472</v>
      </c>
      <c r="T90">
        <v>0.38679999999999998</v>
      </c>
      <c r="V90" s="2">
        <v>38472</v>
      </c>
      <c r="W90">
        <v>0.12820000000000001</v>
      </c>
      <c r="Y90" s="2">
        <v>38472</v>
      </c>
      <c r="Z90">
        <v>2.29E-2</v>
      </c>
      <c r="AB90" s="2">
        <v>38472</v>
      </c>
      <c r="AC90">
        <v>0.83650000000000002</v>
      </c>
      <c r="AE90" s="2">
        <v>38472</v>
      </c>
      <c r="AF90">
        <v>0.60519999999999996</v>
      </c>
      <c r="AH90" s="2">
        <v>38472</v>
      </c>
      <c r="AI90">
        <v>2.53E-2</v>
      </c>
      <c r="AK90" s="2">
        <v>38472</v>
      </c>
      <c r="AL90">
        <v>3.1699999999999999E-2</v>
      </c>
      <c r="AN90" s="2">
        <v>38472</v>
      </c>
      <c r="AO90">
        <v>8.9899999999999994E-2</v>
      </c>
      <c r="AQ90" s="2">
        <v>38472</v>
      </c>
      <c r="AR90">
        <v>1.3599999999999999E-2</v>
      </c>
      <c r="AT90" s="2">
        <v>38472</v>
      </c>
      <c r="AU90">
        <v>0.75</v>
      </c>
      <c r="AW90" s="2">
        <v>38472</v>
      </c>
      <c r="AX90">
        <v>0.2631</v>
      </c>
      <c r="AZ90" s="2">
        <v>38472</v>
      </c>
      <c r="BA90">
        <v>0.31169999999999998</v>
      </c>
      <c r="BC90" s="2">
        <v>38472</v>
      </c>
      <c r="BD90">
        <v>0.73329999999999995</v>
      </c>
      <c r="BF90" s="2">
        <v>38472</v>
      </c>
      <c r="BG90">
        <v>1E-4</v>
      </c>
      <c r="BI90" s="2">
        <v>38472</v>
      </c>
      <c r="BJ90">
        <v>0.17369999999999999</v>
      </c>
      <c r="BL90" s="2">
        <v>38472</v>
      </c>
      <c r="BM90">
        <v>0.2283</v>
      </c>
      <c r="BO90" s="2">
        <v>38472</v>
      </c>
      <c r="BP90">
        <v>0.34429999999999999</v>
      </c>
      <c r="BR90" s="2">
        <v>38472</v>
      </c>
      <c r="BS90">
        <v>0.15809999999999999</v>
      </c>
      <c r="BU90" s="2">
        <v>38472</v>
      </c>
      <c r="BV90">
        <v>0.81010000000000004</v>
      </c>
      <c r="BX90" s="2">
        <v>38472</v>
      </c>
      <c r="BY90">
        <v>1.8953</v>
      </c>
    </row>
    <row r="91" spans="1:77">
      <c r="A91" s="2">
        <v>36769</v>
      </c>
      <c r="B91">
        <v>0.1208</v>
      </c>
      <c r="D91" s="2">
        <v>38442</v>
      </c>
      <c r="E91">
        <v>9.4999999999999998E-3</v>
      </c>
      <c r="G91" s="2">
        <v>38442</v>
      </c>
      <c r="H91">
        <v>3.6200000000000003E-2</v>
      </c>
      <c r="J91" s="2">
        <v>38442</v>
      </c>
      <c r="K91">
        <v>0.2666</v>
      </c>
      <c r="M91" s="2">
        <v>38442</v>
      </c>
      <c r="N91">
        <v>3.2099999999999997E-2</v>
      </c>
      <c r="P91" s="2">
        <v>38442</v>
      </c>
      <c r="Q91">
        <v>1E-3</v>
      </c>
      <c r="S91" s="2">
        <v>38442</v>
      </c>
      <c r="T91">
        <v>0.37259999999999999</v>
      </c>
      <c r="V91" s="2">
        <v>38442</v>
      </c>
      <c r="W91">
        <v>0.12820000000000001</v>
      </c>
      <c r="Y91" s="2">
        <v>38442</v>
      </c>
      <c r="Z91">
        <v>2.29E-2</v>
      </c>
      <c r="AB91" s="2">
        <v>38442</v>
      </c>
      <c r="AC91">
        <v>0.85199999999999998</v>
      </c>
      <c r="AE91" s="2">
        <v>38442</v>
      </c>
      <c r="AF91">
        <v>0.61329999999999996</v>
      </c>
      <c r="AH91" s="2">
        <v>38442</v>
      </c>
      <c r="AI91">
        <v>2.5899999999999999E-2</v>
      </c>
      <c r="AK91" s="2">
        <v>38442</v>
      </c>
      <c r="AL91">
        <v>3.2099999999999997E-2</v>
      </c>
      <c r="AN91" s="2">
        <v>38442</v>
      </c>
      <c r="AO91">
        <v>8.9599999999999999E-2</v>
      </c>
      <c r="AQ91" s="2">
        <v>38442</v>
      </c>
      <c r="AR91">
        <v>1.3599999999999999E-2</v>
      </c>
      <c r="AT91" s="2">
        <v>38442</v>
      </c>
      <c r="AU91">
        <v>0.74570000000000003</v>
      </c>
      <c r="AW91" s="2">
        <v>38442</v>
      </c>
      <c r="AX91">
        <v>0.2631</v>
      </c>
      <c r="AZ91" s="2">
        <v>38442</v>
      </c>
      <c r="BA91">
        <v>0.32869999999999999</v>
      </c>
      <c r="BC91" s="2">
        <v>38442</v>
      </c>
      <c r="BD91">
        <v>0.76160000000000005</v>
      </c>
      <c r="BF91" s="2">
        <v>38442</v>
      </c>
      <c r="BG91">
        <v>1E-4</v>
      </c>
      <c r="BI91" s="2">
        <v>38442</v>
      </c>
      <c r="BJ91">
        <v>0.17730000000000001</v>
      </c>
      <c r="BL91" s="2">
        <v>38442</v>
      </c>
      <c r="BM91">
        <v>0.23050000000000001</v>
      </c>
      <c r="BO91" s="2">
        <v>38442</v>
      </c>
      <c r="BP91">
        <v>0.34150000000000003</v>
      </c>
      <c r="BR91" s="2">
        <v>38442</v>
      </c>
      <c r="BS91">
        <v>0.16120000000000001</v>
      </c>
      <c r="BU91" s="2">
        <v>38442</v>
      </c>
      <c r="BV91">
        <v>0.82220000000000004</v>
      </c>
      <c r="BX91" s="2">
        <v>38442</v>
      </c>
      <c r="BY91">
        <v>1.9057999999999999</v>
      </c>
    </row>
    <row r="92" spans="1:77">
      <c r="A92" s="2">
        <v>36799</v>
      </c>
      <c r="B92">
        <v>0.1208</v>
      </c>
      <c r="D92" s="2">
        <v>38411</v>
      </c>
      <c r="E92">
        <v>9.4999999999999998E-3</v>
      </c>
      <c r="G92" s="2">
        <v>38411</v>
      </c>
      <c r="H92">
        <v>3.5700000000000003E-2</v>
      </c>
      <c r="J92" s="2">
        <v>38411</v>
      </c>
      <c r="K92">
        <v>0.2666</v>
      </c>
      <c r="M92" s="2">
        <v>38411</v>
      </c>
      <c r="N92">
        <v>3.1699999999999999E-2</v>
      </c>
      <c r="P92" s="2">
        <v>38411</v>
      </c>
      <c r="Q92">
        <v>1E-3</v>
      </c>
      <c r="S92" s="2">
        <v>38411</v>
      </c>
      <c r="T92">
        <v>0.38369999999999999</v>
      </c>
      <c r="V92" s="2">
        <v>38411</v>
      </c>
      <c r="W92">
        <v>0.12820000000000001</v>
      </c>
      <c r="Y92" s="2">
        <v>38411</v>
      </c>
      <c r="Z92">
        <v>2.29E-2</v>
      </c>
      <c r="AB92" s="2">
        <v>38411</v>
      </c>
      <c r="AC92">
        <v>0.83889999999999998</v>
      </c>
      <c r="AE92" s="2">
        <v>38411</v>
      </c>
      <c r="AF92">
        <v>0.61019999999999996</v>
      </c>
      <c r="AH92" s="2">
        <v>38411</v>
      </c>
      <c r="AI92">
        <v>2.5999999999999999E-2</v>
      </c>
      <c r="AK92" s="2">
        <v>38411</v>
      </c>
      <c r="AL92">
        <v>3.1699999999999999E-2</v>
      </c>
      <c r="AN92" s="2">
        <v>38411</v>
      </c>
      <c r="AO92">
        <v>8.9700000000000002E-2</v>
      </c>
      <c r="AQ92" s="2">
        <v>38411</v>
      </c>
      <c r="AR92">
        <v>1.34E-2</v>
      </c>
      <c r="AT92" s="2">
        <v>38411</v>
      </c>
      <c r="AU92">
        <v>0.73899999999999999</v>
      </c>
      <c r="AW92" s="2">
        <v>38411</v>
      </c>
      <c r="AX92">
        <v>0.26300000000000001</v>
      </c>
      <c r="AZ92" s="2">
        <v>38411</v>
      </c>
      <c r="BA92">
        <v>0.32629999999999998</v>
      </c>
      <c r="BC92" s="2">
        <v>38411</v>
      </c>
      <c r="BD92">
        <v>0.75870000000000004</v>
      </c>
      <c r="BF92" s="2">
        <v>38411</v>
      </c>
      <c r="BG92">
        <v>1E-4</v>
      </c>
      <c r="BI92" s="2">
        <v>38411</v>
      </c>
      <c r="BJ92">
        <v>0.17480000000000001</v>
      </c>
      <c r="BL92" s="2">
        <v>38411</v>
      </c>
      <c r="BM92">
        <v>0.2283</v>
      </c>
      <c r="BO92" s="2">
        <v>38411</v>
      </c>
      <c r="BP92">
        <v>0.33989999999999998</v>
      </c>
      <c r="BR92" s="2">
        <v>38411</v>
      </c>
      <c r="BS92">
        <v>0.15629999999999999</v>
      </c>
      <c r="BU92" s="2">
        <v>38411</v>
      </c>
      <c r="BV92">
        <v>0.80710000000000004</v>
      </c>
      <c r="BX92" s="2">
        <v>38411</v>
      </c>
      <c r="BY92">
        <v>1.8869</v>
      </c>
    </row>
    <row r="93" spans="1:77">
      <c r="A93" s="2">
        <v>36830</v>
      </c>
      <c r="B93">
        <v>0.1208</v>
      </c>
      <c r="D93" s="2">
        <v>38383</v>
      </c>
      <c r="E93">
        <v>9.7000000000000003E-3</v>
      </c>
      <c r="G93" s="2">
        <v>38383</v>
      </c>
      <c r="H93">
        <v>3.5799999999999998E-2</v>
      </c>
      <c r="J93" s="2">
        <v>38383</v>
      </c>
      <c r="K93">
        <v>0.2666</v>
      </c>
      <c r="M93" s="2">
        <v>38383</v>
      </c>
      <c r="N93">
        <v>3.1300000000000001E-2</v>
      </c>
      <c r="P93" s="2">
        <v>38383</v>
      </c>
      <c r="Q93">
        <v>1E-3</v>
      </c>
      <c r="S93" s="2">
        <v>38383</v>
      </c>
      <c r="T93">
        <v>0.37140000000000001</v>
      </c>
      <c r="V93" s="2">
        <v>38383</v>
      </c>
      <c r="W93">
        <v>0.1283</v>
      </c>
      <c r="Y93" s="2">
        <v>38383</v>
      </c>
      <c r="Z93">
        <v>2.29E-2</v>
      </c>
      <c r="AB93" s="2">
        <v>38383</v>
      </c>
      <c r="AC93">
        <v>0.84970000000000001</v>
      </c>
      <c r="AE93" s="2">
        <v>38383</v>
      </c>
      <c r="AF93">
        <v>0.61040000000000005</v>
      </c>
      <c r="AH93" s="2">
        <v>38383</v>
      </c>
      <c r="AI93">
        <v>2.5700000000000001E-2</v>
      </c>
      <c r="AK93" s="2">
        <v>38383</v>
      </c>
      <c r="AL93">
        <v>3.1300000000000001E-2</v>
      </c>
      <c r="AN93" s="2">
        <v>38383</v>
      </c>
      <c r="AO93">
        <v>8.8800000000000004E-2</v>
      </c>
      <c r="AQ93" s="2">
        <v>38383</v>
      </c>
      <c r="AR93">
        <v>1.34E-2</v>
      </c>
      <c r="AT93" s="2">
        <v>38383</v>
      </c>
      <c r="AU93">
        <v>0.74560000000000004</v>
      </c>
      <c r="AW93" s="2">
        <v>38383</v>
      </c>
      <c r="AX93">
        <v>0.26250000000000001</v>
      </c>
      <c r="AZ93" s="2">
        <v>38383</v>
      </c>
      <c r="BA93">
        <v>0.32219999999999999</v>
      </c>
      <c r="BC93" s="2">
        <v>38383</v>
      </c>
      <c r="BD93">
        <v>0.73480000000000001</v>
      </c>
      <c r="BF93" s="2">
        <v>38383</v>
      </c>
      <c r="BG93">
        <v>1E-4</v>
      </c>
      <c r="BI93" s="2">
        <v>38383</v>
      </c>
      <c r="BJ93">
        <v>0.17660000000000001</v>
      </c>
      <c r="BL93" s="2">
        <v>38383</v>
      </c>
      <c r="BM93">
        <v>0.2281</v>
      </c>
      <c r="BO93" s="2">
        <v>38383</v>
      </c>
      <c r="BP93">
        <v>0.3372</v>
      </c>
      <c r="BR93" s="2">
        <v>38383</v>
      </c>
      <c r="BS93">
        <v>0.1598</v>
      </c>
      <c r="BU93" s="2">
        <v>38383</v>
      </c>
      <c r="BV93">
        <v>0.81789999999999996</v>
      </c>
      <c r="BX93" s="2">
        <v>38383</v>
      </c>
      <c r="BY93">
        <v>1.8815</v>
      </c>
    </row>
    <row r="94" spans="1:77">
      <c r="A94" s="2">
        <v>36860</v>
      </c>
      <c r="B94">
        <v>0.1208</v>
      </c>
      <c r="D94" s="2">
        <v>38352</v>
      </c>
      <c r="E94">
        <v>9.5999999999999992E-3</v>
      </c>
      <c r="G94" s="2">
        <v>38352</v>
      </c>
      <c r="H94">
        <v>3.5799999999999998E-2</v>
      </c>
      <c r="J94" s="2">
        <v>38352</v>
      </c>
      <c r="K94">
        <v>0.2666</v>
      </c>
      <c r="M94" s="2">
        <v>38352</v>
      </c>
      <c r="N94">
        <v>3.1E-2</v>
      </c>
      <c r="P94" s="2">
        <v>38352</v>
      </c>
      <c r="Q94">
        <v>8.9999999999999998E-4</v>
      </c>
      <c r="S94" s="2">
        <v>38352</v>
      </c>
      <c r="T94">
        <v>0.36730000000000002</v>
      </c>
      <c r="V94" s="2">
        <v>38352</v>
      </c>
      <c r="W94">
        <v>0.12859999999999999</v>
      </c>
      <c r="Y94" s="2">
        <v>38352</v>
      </c>
      <c r="Z94">
        <v>2.2700000000000001E-2</v>
      </c>
      <c r="AB94" s="2">
        <v>38352</v>
      </c>
      <c r="AC94">
        <v>0.87280000000000002</v>
      </c>
      <c r="AE94" s="2">
        <v>38352</v>
      </c>
      <c r="AF94">
        <v>0.60899999999999999</v>
      </c>
      <c r="AH94" s="2">
        <v>38352</v>
      </c>
      <c r="AI94">
        <v>2.5499999999999998E-2</v>
      </c>
      <c r="AK94" s="2">
        <v>38352</v>
      </c>
      <c r="AL94">
        <v>3.1E-2</v>
      </c>
      <c r="AN94" s="2">
        <v>38352</v>
      </c>
      <c r="AO94">
        <v>8.9099999999999999E-2</v>
      </c>
      <c r="AQ94" s="2">
        <v>38352</v>
      </c>
      <c r="AR94">
        <v>1.34E-2</v>
      </c>
      <c r="AT94" s="2">
        <v>38352</v>
      </c>
      <c r="AU94">
        <v>0.76029999999999998</v>
      </c>
      <c r="AW94" s="2">
        <v>38352</v>
      </c>
      <c r="AX94">
        <v>0.26319999999999999</v>
      </c>
      <c r="AZ94" s="2">
        <v>38352</v>
      </c>
      <c r="BA94">
        <v>0.32319999999999999</v>
      </c>
      <c r="BC94" s="2">
        <v>38352</v>
      </c>
      <c r="BD94">
        <v>0.71260000000000001</v>
      </c>
      <c r="BF94" s="2">
        <v>38352</v>
      </c>
      <c r="BG94">
        <v>1E-4</v>
      </c>
      <c r="BI94" s="2">
        <v>38352</v>
      </c>
      <c r="BJ94">
        <v>0.1802</v>
      </c>
      <c r="BL94" s="2">
        <v>38352</v>
      </c>
      <c r="BM94">
        <v>0.22969999999999999</v>
      </c>
      <c r="BO94" s="2">
        <v>38352</v>
      </c>
      <c r="BP94">
        <v>0.33639999999999998</v>
      </c>
      <c r="BR94" s="2">
        <v>38352</v>
      </c>
      <c r="BS94">
        <v>0.1628</v>
      </c>
      <c r="BU94" s="2">
        <v>38352</v>
      </c>
      <c r="BV94">
        <v>0.82150000000000001</v>
      </c>
      <c r="BX94" s="2">
        <v>38352</v>
      </c>
      <c r="BY94">
        <v>1.9297</v>
      </c>
    </row>
    <row r="95" spans="1:77">
      <c r="A95" s="2">
        <v>36891</v>
      </c>
      <c r="B95">
        <v>0.1208</v>
      </c>
      <c r="D95" s="2">
        <v>38321</v>
      </c>
      <c r="E95">
        <v>9.5999999999999992E-3</v>
      </c>
      <c r="G95" s="2">
        <v>38321</v>
      </c>
      <c r="H95">
        <v>3.5000000000000003E-2</v>
      </c>
      <c r="J95" s="2">
        <v>38321</v>
      </c>
      <c r="K95">
        <v>0.2666</v>
      </c>
      <c r="M95" s="2">
        <v>38321</v>
      </c>
      <c r="N95">
        <v>3.0499999999999999E-2</v>
      </c>
      <c r="P95" s="2">
        <v>38321</v>
      </c>
      <c r="Q95">
        <v>8.9999999999999998E-4</v>
      </c>
      <c r="S95" s="2">
        <v>38321</v>
      </c>
      <c r="T95">
        <v>0.35809999999999997</v>
      </c>
      <c r="V95" s="2">
        <v>38321</v>
      </c>
      <c r="W95">
        <v>0.12859999999999999</v>
      </c>
      <c r="Y95" s="2">
        <v>38321</v>
      </c>
      <c r="Z95">
        <v>2.2200000000000001E-2</v>
      </c>
      <c r="AB95" s="2">
        <v>38321</v>
      </c>
      <c r="AC95">
        <v>0.85499999999999998</v>
      </c>
      <c r="AE95" s="2">
        <v>38321</v>
      </c>
      <c r="AF95">
        <v>0.60580000000000001</v>
      </c>
      <c r="AH95" s="2">
        <v>38321</v>
      </c>
      <c r="AI95">
        <v>2.4799999999999999E-2</v>
      </c>
      <c r="AK95" s="2">
        <v>38321</v>
      </c>
      <c r="AL95">
        <v>3.0499999999999999E-2</v>
      </c>
      <c r="AN95" s="2">
        <v>38321</v>
      </c>
      <c r="AO95">
        <v>8.7800000000000003E-2</v>
      </c>
      <c r="AQ95" s="2">
        <v>38321</v>
      </c>
      <c r="AR95">
        <v>1.3299999999999999E-2</v>
      </c>
      <c r="AT95" s="2">
        <v>38321</v>
      </c>
      <c r="AU95">
        <v>0.75960000000000005</v>
      </c>
      <c r="AW95" s="2">
        <v>38321</v>
      </c>
      <c r="AX95">
        <v>0.2631</v>
      </c>
      <c r="AZ95" s="2">
        <v>38321</v>
      </c>
      <c r="BA95">
        <v>0.30530000000000002</v>
      </c>
      <c r="BC95" s="2">
        <v>38321</v>
      </c>
      <c r="BD95">
        <v>0.68630000000000002</v>
      </c>
      <c r="BF95" s="2">
        <v>38321</v>
      </c>
      <c r="BG95">
        <v>1E-4</v>
      </c>
      <c r="BI95" s="2">
        <v>38321</v>
      </c>
      <c r="BJ95">
        <v>0.17499999999999999</v>
      </c>
      <c r="BL95" s="2">
        <v>38321</v>
      </c>
      <c r="BM95">
        <v>0.22650000000000001</v>
      </c>
      <c r="BO95" s="2">
        <v>38321</v>
      </c>
      <c r="BP95">
        <v>0.3372</v>
      </c>
      <c r="BR95" s="2">
        <v>38321</v>
      </c>
      <c r="BS95">
        <v>0.15959999999999999</v>
      </c>
      <c r="BU95" s="2">
        <v>38321</v>
      </c>
      <c r="BV95">
        <v>0.83650000000000002</v>
      </c>
      <c r="BX95" s="2">
        <v>38321</v>
      </c>
      <c r="BY95">
        <v>1.8597999999999999</v>
      </c>
    </row>
    <row r="96" spans="1:77">
      <c r="A96" s="2">
        <v>36922</v>
      </c>
      <c r="B96">
        <v>0.1208</v>
      </c>
      <c r="D96" s="2">
        <v>38291</v>
      </c>
      <c r="E96">
        <v>9.1999999999999998E-3</v>
      </c>
      <c r="G96" s="2">
        <v>38291</v>
      </c>
      <c r="H96">
        <v>3.44E-2</v>
      </c>
      <c r="J96" s="2">
        <v>38291</v>
      </c>
      <c r="K96">
        <v>0.2666</v>
      </c>
      <c r="M96" s="2">
        <v>38291</v>
      </c>
      <c r="N96">
        <v>2.9499999999999998E-2</v>
      </c>
      <c r="P96" s="2">
        <v>38291</v>
      </c>
      <c r="Q96">
        <v>8.9999999999999998E-4</v>
      </c>
      <c r="S96" s="2">
        <v>38291</v>
      </c>
      <c r="T96">
        <v>0.35070000000000001</v>
      </c>
      <c r="V96" s="2">
        <v>38291</v>
      </c>
      <c r="W96">
        <v>0.12839999999999999</v>
      </c>
      <c r="Y96" s="2">
        <v>38291</v>
      </c>
      <c r="Z96">
        <v>2.18E-2</v>
      </c>
      <c r="AB96" s="2">
        <v>38291</v>
      </c>
      <c r="AC96">
        <v>0.81100000000000005</v>
      </c>
      <c r="AE96" s="2">
        <v>38291</v>
      </c>
      <c r="AF96">
        <v>0.59619999999999995</v>
      </c>
      <c r="AH96" s="2">
        <v>38291</v>
      </c>
      <c r="AI96">
        <v>2.4199999999999999E-2</v>
      </c>
      <c r="AK96" s="2">
        <v>38291</v>
      </c>
      <c r="AL96">
        <v>2.9499999999999998E-2</v>
      </c>
      <c r="AN96" s="2">
        <v>38291</v>
      </c>
      <c r="AO96">
        <v>8.7499999999999994E-2</v>
      </c>
      <c r="AQ96" s="2">
        <v>38291</v>
      </c>
      <c r="AR96">
        <v>1.3299999999999999E-2</v>
      </c>
      <c r="AT96" s="2">
        <v>38291</v>
      </c>
      <c r="AU96">
        <v>0.75209999999999999</v>
      </c>
      <c r="AW96" s="2">
        <v>38291</v>
      </c>
      <c r="AX96">
        <v>0.2631</v>
      </c>
      <c r="AZ96" s="2">
        <v>38291</v>
      </c>
      <c r="BA96">
        <v>0.28920000000000001</v>
      </c>
      <c r="BC96" s="2">
        <v>38291</v>
      </c>
      <c r="BD96">
        <v>0.66220000000000001</v>
      </c>
      <c r="BF96" s="2">
        <v>38291</v>
      </c>
      <c r="BG96">
        <v>1E-4</v>
      </c>
      <c r="BI96" s="2">
        <v>38291</v>
      </c>
      <c r="BJ96">
        <v>0.16819999999999999</v>
      </c>
      <c r="BL96" s="2">
        <v>38291</v>
      </c>
      <c r="BM96">
        <v>0.22370000000000001</v>
      </c>
      <c r="BO96" s="2">
        <v>38291</v>
      </c>
      <c r="BP96">
        <v>0.33510000000000001</v>
      </c>
      <c r="BR96" s="2">
        <v>38291</v>
      </c>
      <c r="BS96">
        <v>0.15190000000000001</v>
      </c>
      <c r="BU96" s="2">
        <v>38291</v>
      </c>
      <c r="BV96">
        <v>0.8014</v>
      </c>
      <c r="BX96" s="2">
        <v>38291</v>
      </c>
      <c r="BY96">
        <v>1.8079000000000001</v>
      </c>
    </row>
    <row r="97" spans="1:77">
      <c r="A97" s="2">
        <v>36950</v>
      </c>
      <c r="B97">
        <v>0.1208</v>
      </c>
      <c r="D97" s="2">
        <v>38260</v>
      </c>
      <c r="E97">
        <v>9.1000000000000004E-3</v>
      </c>
      <c r="G97" s="2">
        <v>38260</v>
      </c>
      <c r="H97">
        <v>3.4200000000000001E-2</v>
      </c>
      <c r="J97" s="2">
        <v>38260</v>
      </c>
      <c r="K97">
        <v>0.2666</v>
      </c>
      <c r="M97" s="2">
        <v>38260</v>
      </c>
      <c r="N97">
        <v>2.9399999999999999E-2</v>
      </c>
      <c r="P97" s="2">
        <v>38260</v>
      </c>
      <c r="Q97">
        <v>8.9999999999999998E-4</v>
      </c>
      <c r="S97" s="2">
        <v>38260</v>
      </c>
      <c r="T97">
        <v>0.34539999999999998</v>
      </c>
      <c r="V97" s="2">
        <v>38260</v>
      </c>
      <c r="W97">
        <v>0.12820000000000001</v>
      </c>
      <c r="Y97" s="2">
        <v>38260</v>
      </c>
      <c r="Z97">
        <v>2.1700000000000001E-2</v>
      </c>
      <c r="AB97" s="2">
        <v>38260</v>
      </c>
      <c r="AC97">
        <v>0.79090000000000005</v>
      </c>
      <c r="AE97" s="2">
        <v>38260</v>
      </c>
      <c r="AF97">
        <v>0.58940000000000003</v>
      </c>
      <c r="AH97" s="2">
        <v>38260</v>
      </c>
      <c r="AI97">
        <v>2.41E-2</v>
      </c>
      <c r="AK97" s="2">
        <v>38260</v>
      </c>
      <c r="AL97">
        <v>2.9399999999999999E-2</v>
      </c>
      <c r="AN97" s="2">
        <v>38260</v>
      </c>
      <c r="AO97">
        <v>8.6800000000000002E-2</v>
      </c>
      <c r="AQ97" s="2">
        <v>38260</v>
      </c>
      <c r="AR97">
        <v>1.34E-2</v>
      </c>
      <c r="AT97" s="2">
        <v>38260</v>
      </c>
      <c r="AU97">
        <v>0.81910000000000005</v>
      </c>
      <c r="AW97" s="2">
        <v>38260</v>
      </c>
      <c r="AX97">
        <v>0.2631</v>
      </c>
      <c r="AZ97" s="2">
        <v>38260</v>
      </c>
      <c r="BA97">
        <v>0.27889999999999998</v>
      </c>
      <c r="BC97" s="2">
        <v>38260</v>
      </c>
      <c r="BD97">
        <v>0.65490000000000004</v>
      </c>
      <c r="BF97" s="2">
        <v>38260</v>
      </c>
      <c r="BG97">
        <v>1E-4</v>
      </c>
      <c r="BI97" s="2">
        <v>38260</v>
      </c>
      <c r="BJ97">
        <v>0.1641</v>
      </c>
      <c r="BL97" s="2">
        <v>38260</v>
      </c>
      <c r="BM97">
        <v>0.222</v>
      </c>
      <c r="BO97" s="2">
        <v>38260</v>
      </c>
      <c r="BP97">
        <v>0.33210000000000001</v>
      </c>
      <c r="BR97" s="2">
        <v>38260</v>
      </c>
      <c r="BS97">
        <v>0.1459</v>
      </c>
      <c r="BU97" s="2">
        <v>38260</v>
      </c>
      <c r="BV97">
        <v>0.77459999999999996</v>
      </c>
      <c r="BX97" s="2">
        <v>38260</v>
      </c>
      <c r="BY97">
        <v>1.7922</v>
      </c>
    </row>
    <row r="98" spans="1:77">
      <c r="A98" s="2">
        <v>36981</v>
      </c>
      <c r="B98">
        <v>0.1208</v>
      </c>
      <c r="D98" s="2">
        <v>38230</v>
      </c>
      <c r="E98">
        <v>9.1000000000000004E-3</v>
      </c>
      <c r="G98" s="2">
        <v>38230</v>
      </c>
      <c r="H98">
        <v>3.4200000000000001E-2</v>
      </c>
      <c r="J98" s="2">
        <v>38230</v>
      </c>
      <c r="K98">
        <v>0.2666</v>
      </c>
      <c r="M98" s="2">
        <v>38230</v>
      </c>
      <c r="N98">
        <v>2.93E-2</v>
      </c>
      <c r="P98" s="2">
        <v>38230</v>
      </c>
      <c r="Q98">
        <v>8.9999999999999998E-4</v>
      </c>
      <c r="S98" s="2">
        <v>38230</v>
      </c>
      <c r="T98">
        <v>0.33300000000000002</v>
      </c>
      <c r="V98" s="2">
        <v>38230</v>
      </c>
      <c r="W98">
        <v>0.12820000000000001</v>
      </c>
      <c r="Y98" s="2">
        <v>38230</v>
      </c>
      <c r="Z98">
        <v>2.1600000000000001E-2</v>
      </c>
      <c r="AB98" s="2">
        <v>38230</v>
      </c>
      <c r="AC98">
        <v>0.79269999999999996</v>
      </c>
      <c r="AE98" s="2">
        <v>38230</v>
      </c>
      <c r="AF98">
        <v>0.58320000000000005</v>
      </c>
      <c r="AH98" s="2">
        <v>38230</v>
      </c>
      <c r="AI98">
        <v>2.41E-2</v>
      </c>
      <c r="AK98" s="2">
        <v>38230</v>
      </c>
      <c r="AL98">
        <v>2.93E-2</v>
      </c>
      <c r="AN98" s="2">
        <v>38230</v>
      </c>
      <c r="AO98">
        <v>8.7599999999999997E-2</v>
      </c>
      <c r="AQ98" s="2">
        <v>38230</v>
      </c>
      <c r="AR98">
        <v>1.34E-2</v>
      </c>
      <c r="AT98" s="2">
        <v>38230</v>
      </c>
      <c r="AU98">
        <v>0.81100000000000005</v>
      </c>
      <c r="AW98" s="2">
        <v>38230</v>
      </c>
      <c r="AX98">
        <v>0.26319999999999999</v>
      </c>
      <c r="AZ98" s="2">
        <v>38230</v>
      </c>
      <c r="BA98">
        <v>0.27529999999999999</v>
      </c>
      <c r="BC98" s="2">
        <v>38230</v>
      </c>
      <c r="BD98">
        <v>0.66690000000000005</v>
      </c>
      <c r="BF98" s="2">
        <v>38230</v>
      </c>
      <c r="BG98">
        <v>1E-4</v>
      </c>
      <c r="BI98" s="2">
        <v>38230</v>
      </c>
      <c r="BJ98">
        <v>0.16400000000000001</v>
      </c>
      <c r="BL98" s="2">
        <v>38230</v>
      </c>
      <c r="BM98">
        <v>0.22</v>
      </c>
      <c r="BO98" s="2">
        <v>38230</v>
      </c>
      <c r="BP98">
        <v>0.33100000000000002</v>
      </c>
      <c r="BR98" s="2">
        <v>38230</v>
      </c>
      <c r="BS98">
        <v>0.14630000000000001</v>
      </c>
      <c r="BU98" s="2">
        <v>38230</v>
      </c>
      <c r="BV98">
        <v>0.76119999999999999</v>
      </c>
      <c r="BX98" s="2">
        <v>38230</v>
      </c>
      <c r="BY98">
        <v>1.8209</v>
      </c>
    </row>
    <row r="99" spans="1:77">
      <c r="A99" s="2">
        <v>37011</v>
      </c>
      <c r="B99">
        <v>0.1208</v>
      </c>
      <c r="D99" s="2">
        <v>38199</v>
      </c>
      <c r="E99">
        <v>9.1999999999999998E-3</v>
      </c>
      <c r="G99" s="2">
        <v>38199</v>
      </c>
      <c r="H99">
        <v>3.44E-2</v>
      </c>
      <c r="J99" s="2">
        <v>38199</v>
      </c>
      <c r="K99">
        <v>0.2666</v>
      </c>
      <c r="M99" s="2">
        <v>38199</v>
      </c>
      <c r="N99">
        <v>2.9499999999999998E-2</v>
      </c>
      <c r="P99" s="2">
        <v>38199</v>
      </c>
      <c r="Q99">
        <v>8.9999999999999998E-4</v>
      </c>
      <c r="S99" s="2">
        <v>38199</v>
      </c>
      <c r="T99">
        <v>0.3291</v>
      </c>
      <c r="V99" s="2">
        <v>38199</v>
      </c>
      <c r="W99">
        <v>0.12820000000000001</v>
      </c>
      <c r="Y99" s="2">
        <v>38199</v>
      </c>
      <c r="Z99">
        <v>2.1700000000000001E-2</v>
      </c>
      <c r="AB99" s="2">
        <v>38199</v>
      </c>
      <c r="AC99">
        <v>0.80420000000000003</v>
      </c>
      <c r="AE99" s="2">
        <v>38199</v>
      </c>
      <c r="AF99">
        <v>0.58420000000000005</v>
      </c>
      <c r="AH99" s="2">
        <v>38199</v>
      </c>
      <c r="AI99">
        <v>2.4400000000000002E-2</v>
      </c>
      <c r="AK99" s="2">
        <v>38199</v>
      </c>
      <c r="AL99">
        <v>2.9499999999999998E-2</v>
      </c>
      <c r="AN99" s="2">
        <v>38199</v>
      </c>
      <c r="AO99">
        <v>8.7099999999999997E-2</v>
      </c>
      <c r="AQ99" s="2">
        <v>38199</v>
      </c>
      <c r="AR99">
        <v>1.35E-2</v>
      </c>
      <c r="AT99" s="2">
        <v>38199</v>
      </c>
      <c r="AU99">
        <v>0.74650000000000005</v>
      </c>
      <c r="AW99" s="2">
        <v>38199</v>
      </c>
      <c r="AX99">
        <v>0.26300000000000001</v>
      </c>
      <c r="AZ99" s="2">
        <v>38199</v>
      </c>
      <c r="BA99">
        <v>0.27450000000000002</v>
      </c>
      <c r="BC99" s="2">
        <v>38199</v>
      </c>
      <c r="BD99">
        <v>0.67769999999999997</v>
      </c>
      <c r="BF99" s="2">
        <v>38199</v>
      </c>
      <c r="BG99">
        <v>1E-4</v>
      </c>
      <c r="BI99" s="2">
        <v>38199</v>
      </c>
      <c r="BJ99">
        <v>0.1651</v>
      </c>
      <c r="BL99" s="2">
        <v>38199</v>
      </c>
      <c r="BM99">
        <v>0.22209999999999999</v>
      </c>
      <c r="BO99" s="2">
        <v>38199</v>
      </c>
      <c r="BP99">
        <v>0.33700000000000002</v>
      </c>
      <c r="BR99" s="2">
        <v>38199</v>
      </c>
      <c r="BS99">
        <v>0.1447</v>
      </c>
      <c r="BU99" s="2">
        <v>38199</v>
      </c>
      <c r="BV99">
        <v>0.75649999999999995</v>
      </c>
      <c r="BX99" s="2">
        <v>38199</v>
      </c>
      <c r="BY99">
        <v>1.8439000000000001</v>
      </c>
    </row>
    <row r="100" spans="1:77">
      <c r="A100" s="2">
        <v>37042</v>
      </c>
      <c r="B100">
        <v>0.1208</v>
      </c>
      <c r="D100" s="2">
        <v>38168</v>
      </c>
      <c r="E100">
        <v>9.1000000000000004E-3</v>
      </c>
      <c r="G100" s="2">
        <v>38168</v>
      </c>
      <c r="H100">
        <v>3.44E-2</v>
      </c>
      <c r="J100" s="2">
        <v>38168</v>
      </c>
      <c r="K100">
        <v>0.2666</v>
      </c>
      <c r="M100" s="2">
        <v>38168</v>
      </c>
      <c r="N100">
        <v>2.9700000000000001E-2</v>
      </c>
      <c r="P100" s="2">
        <v>38168</v>
      </c>
      <c r="Q100">
        <v>8.9999999999999998E-4</v>
      </c>
      <c r="S100" s="2">
        <v>38168</v>
      </c>
      <c r="T100">
        <v>0.31929999999999997</v>
      </c>
      <c r="V100" s="2">
        <v>38168</v>
      </c>
      <c r="W100">
        <v>0.12820000000000001</v>
      </c>
      <c r="Y100" s="2">
        <v>38168</v>
      </c>
      <c r="Z100">
        <v>2.1999999999999999E-2</v>
      </c>
      <c r="AB100" s="2">
        <v>38168</v>
      </c>
      <c r="AC100">
        <v>0.80020000000000002</v>
      </c>
      <c r="AE100" s="2">
        <v>38168</v>
      </c>
      <c r="AF100">
        <v>0.58379999999999999</v>
      </c>
      <c r="AH100" s="2">
        <v>38168</v>
      </c>
      <c r="AI100">
        <v>2.4500000000000001E-2</v>
      </c>
      <c r="AK100" s="2">
        <v>38168</v>
      </c>
      <c r="AL100">
        <v>2.9700000000000001E-2</v>
      </c>
      <c r="AN100" s="2">
        <v>38168</v>
      </c>
      <c r="AO100">
        <v>8.77E-2</v>
      </c>
      <c r="AQ100" s="2">
        <v>38168</v>
      </c>
      <c r="AR100">
        <v>1.3599999999999999E-2</v>
      </c>
      <c r="AT100" s="2">
        <v>38168</v>
      </c>
      <c r="AU100">
        <v>0.745</v>
      </c>
      <c r="AW100" s="2">
        <v>38168</v>
      </c>
      <c r="AX100">
        <v>0.2631</v>
      </c>
      <c r="AZ100" s="2">
        <v>38168</v>
      </c>
      <c r="BA100">
        <v>0.26440000000000002</v>
      </c>
      <c r="BC100" s="2">
        <v>38168</v>
      </c>
      <c r="BD100">
        <v>0.65949999999999998</v>
      </c>
      <c r="BF100" s="2">
        <v>38168</v>
      </c>
      <c r="BG100">
        <v>1E-4</v>
      </c>
      <c r="BI100" s="2">
        <v>38168</v>
      </c>
      <c r="BJ100">
        <v>0.16339999999999999</v>
      </c>
      <c r="BL100" s="2">
        <v>38168</v>
      </c>
      <c r="BM100">
        <v>0.22070000000000001</v>
      </c>
      <c r="BO100" s="2">
        <v>38168</v>
      </c>
      <c r="BP100">
        <v>0.33489999999999998</v>
      </c>
      <c r="BR100" s="2">
        <v>38168</v>
      </c>
      <c r="BS100">
        <v>0.1467</v>
      </c>
      <c r="BU100" s="2">
        <v>38168</v>
      </c>
      <c r="BV100">
        <v>0.73519999999999996</v>
      </c>
      <c r="BX100" s="2">
        <v>38168</v>
      </c>
      <c r="BY100">
        <v>1.8297000000000001</v>
      </c>
    </row>
    <row r="101" spans="1:77">
      <c r="A101" s="2">
        <v>37072</v>
      </c>
      <c r="B101">
        <v>0.1208</v>
      </c>
      <c r="D101" s="2">
        <v>38138</v>
      </c>
      <c r="E101">
        <v>8.8999999999999999E-3</v>
      </c>
      <c r="G101" s="2">
        <v>38138</v>
      </c>
      <c r="H101">
        <v>3.4500000000000003E-2</v>
      </c>
      <c r="J101" s="2">
        <v>38138</v>
      </c>
      <c r="K101">
        <v>0.2666</v>
      </c>
      <c r="M101" s="2">
        <v>38138</v>
      </c>
      <c r="N101">
        <v>2.9899999999999999E-2</v>
      </c>
      <c r="P101" s="2">
        <v>38138</v>
      </c>
      <c r="Q101">
        <v>8.0000000000000004E-4</v>
      </c>
      <c r="S101" s="2">
        <v>38138</v>
      </c>
      <c r="T101">
        <v>0.3241</v>
      </c>
      <c r="V101" s="2">
        <v>38138</v>
      </c>
      <c r="W101">
        <v>0.12820000000000001</v>
      </c>
      <c r="Y101" s="2">
        <v>38138</v>
      </c>
      <c r="Z101">
        <v>2.2200000000000001E-2</v>
      </c>
      <c r="AB101" s="2">
        <v>38138</v>
      </c>
      <c r="AC101">
        <v>0.77869999999999995</v>
      </c>
      <c r="AE101" s="2">
        <v>38138</v>
      </c>
      <c r="AF101">
        <v>0.58440000000000003</v>
      </c>
      <c r="AH101" s="2">
        <v>38138</v>
      </c>
      <c r="AI101">
        <v>2.47E-2</v>
      </c>
      <c r="AK101" s="2">
        <v>38138</v>
      </c>
      <c r="AL101">
        <v>2.9899999999999999E-2</v>
      </c>
      <c r="AN101" s="2">
        <v>38138</v>
      </c>
      <c r="AO101">
        <v>8.6699999999999999E-2</v>
      </c>
      <c r="AQ101" s="2">
        <v>38138</v>
      </c>
      <c r="AR101">
        <v>1.3599999999999999E-2</v>
      </c>
      <c r="AT101" s="2">
        <v>38138</v>
      </c>
      <c r="AU101">
        <v>0.73340000000000005</v>
      </c>
      <c r="AW101" s="2">
        <v>38138</v>
      </c>
      <c r="AX101">
        <v>0.26300000000000001</v>
      </c>
      <c r="AZ101" s="2">
        <v>38138</v>
      </c>
      <c r="BA101">
        <v>0.254</v>
      </c>
      <c r="BC101" s="2">
        <v>38138</v>
      </c>
      <c r="BD101">
        <v>0.65339999999999998</v>
      </c>
      <c r="BF101" s="2">
        <v>38138</v>
      </c>
      <c r="BG101">
        <v>1E-4</v>
      </c>
      <c r="BI101" s="2">
        <v>38138</v>
      </c>
      <c r="BJ101">
        <v>0.16120000000000001</v>
      </c>
      <c r="BL101" s="2">
        <v>38138</v>
      </c>
      <c r="BM101">
        <v>0.21729999999999999</v>
      </c>
      <c r="BO101" s="2">
        <v>38138</v>
      </c>
      <c r="BP101">
        <v>0.34189999999999998</v>
      </c>
      <c r="BR101" s="2">
        <v>38138</v>
      </c>
      <c r="BS101">
        <v>0.14610000000000001</v>
      </c>
      <c r="BU101" s="2">
        <v>38138</v>
      </c>
      <c r="BV101">
        <v>0.72599999999999998</v>
      </c>
      <c r="BX101" s="2">
        <v>38138</v>
      </c>
      <c r="BY101">
        <v>1.7873000000000001</v>
      </c>
    </row>
    <row r="102" spans="1:77">
      <c r="A102" s="2">
        <v>37103</v>
      </c>
      <c r="B102">
        <v>0.1208</v>
      </c>
      <c r="D102" s="2">
        <v>38107</v>
      </c>
      <c r="E102">
        <v>9.2999999999999992E-3</v>
      </c>
      <c r="G102" s="2">
        <v>38107</v>
      </c>
      <c r="H102">
        <v>3.49E-2</v>
      </c>
      <c r="J102" s="2">
        <v>38107</v>
      </c>
      <c r="K102">
        <v>0.2666</v>
      </c>
      <c r="M102" s="2">
        <v>38107</v>
      </c>
      <c r="N102">
        <v>3.0300000000000001E-2</v>
      </c>
      <c r="P102" s="2">
        <v>38107</v>
      </c>
      <c r="Q102">
        <v>8.9999999999999998E-4</v>
      </c>
      <c r="S102" s="2">
        <v>38107</v>
      </c>
      <c r="T102">
        <v>0.34429999999999999</v>
      </c>
      <c r="V102" s="2">
        <v>38107</v>
      </c>
      <c r="W102">
        <v>0.1283</v>
      </c>
      <c r="Y102" s="2">
        <v>38107</v>
      </c>
      <c r="Z102">
        <v>2.2800000000000001E-2</v>
      </c>
      <c r="AB102" s="2">
        <v>38107</v>
      </c>
      <c r="AC102">
        <v>0.77229999999999999</v>
      </c>
      <c r="AE102" s="2">
        <v>38107</v>
      </c>
      <c r="AF102">
        <v>0.59409999999999996</v>
      </c>
      <c r="AH102" s="2">
        <v>38107</v>
      </c>
      <c r="AI102">
        <v>2.5399999999999999E-2</v>
      </c>
      <c r="AK102" s="2">
        <v>38107</v>
      </c>
      <c r="AL102">
        <v>3.0300000000000001E-2</v>
      </c>
      <c r="AN102" s="2">
        <v>38107</v>
      </c>
      <c r="AO102">
        <v>8.8700000000000001E-2</v>
      </c>
      <c r="AQ102" s="2">
        <v>38107</v>
      </c>
      <c r="AR102">
        <v>1.3599999999999999E-2</v>
      </c>
      <c r="AT102" s="2">
        <v>38107</v>
      </c>
      <c r="AU102">
        <v>0.73309999999999997</v>
      </c>
      <c r="AW102" s="2">
        <v>38107</v>
      </c>
      <c r="AX102">
        <v>0.26290000000000002</v>
      </c>
      <c r="AZ102" s="2">
        <v>38107</v>
      </c>
      <c r="BA102">
        <v>0.2525</v>
      </c>
      <c r="BC102" s="2">
        <v>38107</v>
      </c>
      <c r="BD102">
        <v>0.72430000000000005</v>
      </c>
      <c r="BF102" s="2">
        <v>38107</v>
      </c>
      <c r="BG102">
        <v>1E-4</v>
      </c>
      <c r="BI102" s="2">
        <v>38107</v>
      </c>
      <c r="BJ102">
        <v>0.1613</v>
      </c>
      <c r="BL102" s="2">
        <v>38107</v>
      </c>
      <c r="BM102">
        <v>0.21959999999999999</v>
      </c>
      <c r="BO102" s="2">
        <v>38107</v>
      </c>
      <c r="BP102">
        <v>0.3498</v>
      </c>
      <c r="BR102" s="2">
        <v>38107</v>
      </c>
      <c r="BS102">
        <v>0.1444</v>
      </c>
      <c r="BU102" s="2">
        <v>38107</v>
      </c>
      <c r="BV102">
        <v>0.747</v>
      </c>
      <c r="BX102" s="2">
        <v>38107</v>
      </c>
      <c r="BY102">
        <v>1.8077000000000001</v>
      </c>
    </row>
    <row r="103" spans="1:77">
      <c r="A103" s="2">
        <v>37134</v>
      </c>
      <c r="B103">
        <v>0.1208</v>
      </c>
      <c r="D103" s="2">
        <v>38077</v>
      </c>
      <c r="E103">
        <v>9.1999999999999998E-3</v>
      </c>
      <c r="G103" s="2">
        <v>38077</v>
      </c>
      <c r="H103">
        <v>3.5000000000000003E-2</v>
      </c>
      <c r="J103" s="2">
        <v>38077</v>
      </c>
      <c r="K103">
        <v>0.26669999999999999</v>
      </c>
      <c r="M103" s="2">
        <v>38077</v>
      </c>
      <c r="N103">
        <v>0.03</v>
      </c>
      <c r="P103" s="2">
        <v>38077</v>
      </c>
      <c r="Q103">
        <v>8.9999999999999998E-4</v>
      </c>
      <c r="S103" s="2">
        <v>38077</v>
      </c>
      <c r="T103">
        <v>0.34439999999999998</v>
      </c>
      <c r="V103" s="2">
        <v>38077</v>
      </c>
      <c r="W103">
        <v>0.1283</v>
      </c>
      <c r="Y103" s="2">
        <v>38077</v>
      </c>
      <c r="Z103">
        <v>2.2200000000000001E-2</v>
      </c>
      <c r="AB103" s="2">
        <v>38077</v>
      </c>
      <c r="AC103">
        <v>0.78300000000000003</v>
      </c>
      <c r="AE103" s="2">
        <v>38077</v>
      </c>
      <c r="AF103">
        <v>0.5877</v>
      </c>
      <c r="AH103" s="2">
        <v>38077</v>
      </c>
      <c r="AI103">
        <v>2.53E-2</v>
      </c>
      <c r="AK103" s="2">
        <v>38077</v>
      </c>
      <c r="AL103">
        <v>0.03</v>
      </c>
      <c r="AN103" s="2">
        <v>38077</v>
      </c>
      <c r="AO103">
        <v>9.0800000000000006E-2</v>
      </c>
      <c r="AQ103" s="2">
        <v>38077</v>
      </c>
      <c r="AR103">
        <v>1.35E-2</v>
      </c>
      <c r="AT103" s="2">
        <v>38077</v>
      </c>
      <c r="AU103">
        <v>0.73329999999999995</v>
      </c>
      <c r="AW103" s="2">
        <v>38077</v>
      </c>
      <c r="AX103">
        <v>0.26329999999999998</v>
      </c>
      <c r="AZ103" s="2">
        <v>38077</v>
      </c>
      <c r="BA103">
        <v>0.25750000000000001</v>
      </c>
      <c r="BC103" s="2">
        <v>38077</v>
      </c>
      <c r="BD103">
        <v>0.74350000000000005</v>
      </c>
      <c r="BF103" s="2">
        <v>38077</v>
      </c>
      <c r="BG103">
        <v>1E-4</v>
      </c>
      <c r="BI103" s="2">
        <v>38077</v>
      </c>
      <c r="BJ103">
        <v>0.16470000000000001</v>
      </c>
      <c r="BL103" s="2">
        <v>38077</v>
      </c>
      <c r="BM103">
        <v>0.22159999999999999</v>
      </c>
      <c r="BO103" s="2">
        <v>38077</v>
      </c>
      <c r="BP103">
        <v>0.34289999999999998</v>
      </c>
      <c r="BR103" s="2">
        <v>38077</v>
      </c>
      <c r="BS103">
        <v>0.14360000000000001</v>
      </c>
      <c r="BU103" s="2">
        <v>38077</v>
      </c>
      <c r="BV103">
        <v>0.75249999999999995</v>
      </c>
      <c r="BX103" s="2">
        <v>38077</v>
      </c>
      <c r="BY103">
        <v>1.8270999999999999</v>
      </c>
    </row>
    <row r="104" spans="1:77">
      <c r="A104" s="2">
        <v>37164</v>
      </c>
      <c r="B104">
        <v>0.1208</v>
      </c>
      <c r="D104" s="2">
        <v>38046</v>
      </c>
      <c r="E104">
        <v>9.4000000000000004E-3</v>
      </c>
      <c r="G104" s="2">
        <v>38046</v>
      </c>
      <c r="H104">
        <v>3.5099999999999999E-2</v>
      </c>
      <c r="J104" s="2">
        <v>38046</v>
      </c>
      <c r="K104">
        <v>0.2666</v>
      </c>
      <c r="M104" s="2">
        <v>38046</v>
      </c>
      <c r="N104">
        <v>0.03</v>
      </c>
      <c r="P104" s="2">
        <v>38046</v>
      </c>
      <c r="Q104">
        <v>8.9999999999999998E-4</v>
      </c>
      <c r="S104" s="2">
        <v>38046</v>
      </c>
      <c r="T104">
        <v>0.34139999999999998</v>
      </c>
      <c r="V104" s="2">
        <v>38046</v>
      </c>
      <c r="W104">
        <v>0.12859999999999999</v>
      </c>
      <c r="Y104" s="2">
        <v>38046</v>
      </c>
      <c r="Z104">
        <v>2.2100000000000002E-2</v>
      </c>
      <c r="AB104" s="2">
        <v>38046</v>
      </c>
      <c r="AC104">
        <v>0.80179999999999996</v>
      </c>
      <c r="AE104" s="2">
        <v>38046</v>
      </c>
      <c r="AF104">
        <v>0.59240000000000004</v>
      </c>
      <c r="AH104" s="2">
        <v>38046</v>
      </c>
      <c r="AI104">
        <v>2.5499999999999998E-2</v>
      </c>
      <c r="AK104" s="2">
        <v>38046</v>
      </c>
      <c r="AL104">
        <v>0.03</v>
      </c>
      <c r="AN104" s="2">
        <v>38046</v>
      </c>
      <c r="AO104">
        <v>9.0399999999999994E-2</v>
      </c>
      <c r="AQ104" s="2">
        <v>38046</v>
      </c>
      <c r="AR104">
        <v>1.3599999999999999E-2</v>
      </c>
      <c r="AT104" s="2">
        <v>38046</v>
      </c>
      <c r="AU104">
        <v>0.73370000000000002</v>
      </c>
      <c r="AW104" s="2">
        <v>38046</v>
      </c>
      <c r="AX104">
        <v>0.26300000000000001</v>
      </c>
      <c r="AZ104" s="2">
        <v>38046</v>
      </c>
      <c r="BA104">
        <v>0.25990000000000002</v>
      </c>
      <c r="BC104" s="2">
        <v>38046</v>
      </c>
      <c r="BD104">
        <v>0.73709999999999998</v>
      </c>
      <c r="BF104" s="2">
        <v>38046</v>
      </c>
      <c r="BG104">
        <v>1E-4</v>
      </c>
      <c r="BI104" s="2">
        <v>38046</v>
      </c>
      <c r="BJ104">
        <v>0.16930000000000001</v>
      </c>
      <c r="BL104" s="2">
        <v>38046</v>
      </c>
      <c r="BM104">
        <v>0.2233</v>
      </c>
      <c r="BO104" s="2">
        <v>38046</v>
      </c>
      <c r="BP104">
        <v>0.3392</v>
      </c>
      <c r="BR104" s="2">
        <v>38046</v>
      </c>
      <c r="BS104">
        <v>0.14349999999999999</v>
      </c>
      <c r="BU104" s="2">
        <v>38046</v>
      </c>
      <c r="BV104">
        <v>0.75239999999999996</v>
      </c>
      <c r="BX104" s="2">
        <v>38046</v>
      </c>
      <c r="BY104">
        <v>1.8632</v>
      </c>
    </row>
    <row r="105" spans="1:77">
      <c r="A105" s="2">
        <v>37195</v>
      </c>
      <c r="B105">
        <v>0.1207</v>
      </c>
      <c r="D105" s="2">
        <v>38017</v>
      </c>
      <c r="E105">
        <v>9.4000000000000004E-3</v>
      </c>
      <c r="G105" s="2">
        <v>38017</v>
      </c>
      <c r="H105">
        <v>3.4599999999999999E-2</v>
      </c>
      <c r="J105" s="2">
        <v>38017</v>
      </c>
      <c r="K105">
        <v>0.2666</v>
      </c>
      <c r="M105" s="2">
        <v>38017</v>
      </c>
      <c r="N105">
        <v>2.9600000000000001E-2</v>
      </c>
      <c r="P105" s="2">
        <v>38017</v>
      </c>
      <c r="Q105">
        <v>8.0000000000000004E-4</v>
      </c>
      <c r="S105" s="2">
        <v>38017</v>
      </c>
      <c r="T105">
        <v>0.35049999999999998</v>
      </c>
      <c r="V105" s="2">
        <v>38017</v>
      </c>
      <c r="W105">
        <v>0.1288</v>
      </c>
      <c r="Y105" s="2">
        <v>38017</v>
      </c>
      <c r="Z105">
        <v>2.1999999999999999E-2</v>
      </c>
      <c r="AB105" s="2">
        <v>38017</v>
      </c>
      <c r="AC105">
        <v>0.80520000000000003</v>
      </c>
      <c r="AE105" s="2">
        <v>38017</v>
      </c>
      <c r="AF105">
        <v>0.58879999999999999</v>
      </c>
      <c r="AH105" s="2">
        <v>38017</v>
      </c>
      <c r="AI105">
        <v>2.5499999999999998E-2</v>
      </c>
      <c r="AK105" s="2">
        <v>38017</v>
      </c>
      <c r="AL105">
        <v>2.9600000000000001E-2</v>
      </c>
      <c r="AN105" s="2">
        <v>38017</v>
      </c>
      <c r="AO105">
        <v>9.1300000000000006E-2</v>
      </c>
      <c r="AQ105" s="2">
        <v>38017</v>
      </c>
      <c r="AR105">
        <v>1.3599999999999999E-2</v>
      </c>
      <c r="AT105" s="2">
        <v>38017</v>
      </c>
      <c r="AU105">
        <v>0.73350000000000004</v>
      </c>
      <c r="AW105" s="2">
        <v>38017</v>
      </c>
      <c r="AX105">
        <v>0.26269999999999999</v>
      </c>
      <c r="AZ105" s="2">
        <v>38017</v>
      </c>
      <c r="BA105">
        <v>0.26790000000000003</v>
      </c>
      <c r="BC105" s="2">
        <v>38017</v>
      </c>
      <c r="BD105">
        <v>0.72609999999999997</v>
      </c>
      <c r="BF105" s="2">
        <v>38017</v>
      </c>
      <c r="BG105">
        <v>1E-4</v>
      </c>
      <c r="BI105" s="2">
        <v>38017</v>
      </c>
      <c r="BJ105">
        <v>0.16919999999999999</v>
      </c>
      <c r="BL105" s="2">
        <v>38017</v>
      </c>
      <c r="BM105">
        <v>0.2258</v>
      </c>
      <c r="BO105" s="2">
        <v>38017</v>
      </c>
      <c r="BP105">
        <v>0.34279999999999999</v>
      </c>
      <c r="BR105" s="2">
        <v>38017</v>
      </c>
      <c r="BS105">
        <v>0.1469</v>
      </c>
      <c r="BU105" s="2">
        <v>38017</v>
      </c>
      <c r="BV105">
        <v>0.77139999999999997</v>
      </c>
      <c r="BX105" s="2">
        <v>38017</v>
      </c>
      <c r="BY105">
        <v>1.8189</v>
      </c>
    </row>
    <row r="106" spans="1:77">
      <c r="A106" s="2">
        <v>37225</v>
      </c>
      <c r="B106">
        <v>0.1207</v>
      </c>
      <c r="D106" s="2">
        <v>37986</v>
      </c>
      <c r="E106">
        <v>9.2999999999999992E-3</v>
      </c>
      <c r="G106" s="2">
        <v>37986</v>
      </c>
      <c r="H106">
        <v>3.4000000000000002E-2</v>
      </c>
      <c r="J106" s="2">
        <v>37986</v>
      </c>
      <c r="K106">
        <v>0.2666</v>
      </c>
      <c r="M106" s="2">
        <v>37986</v>
      </c>
      <c r="N106">
        <v>2.93E-2</v>
      </c>
      <c r="P106" s="2">
        <v>37986</v>
      </c>
      <c r="Q106">
        <v>8.0000000000000004E-4</v>
      </c>
      <c r="S106" s="2">
        <v>37986</v>
      </c>
      <c r="T106">
        <v>0.34189999999999998</v>
      </c>
      <c r="V106" s="2">
        <v>37986</v>
      </c>
      <c r="W106">
        <v>0.1288</v>
      </c>
      <c r="Y106" s="2">
        <v>37986</v>
      </c>
      <c r="Z106">
        <v>2.1899999999999999E-2</v>
      </c>
      <c r="AB106" s="2">
        <v>37986</v>
      </c>
      <c r="AC106">
        <v>0.79110000000000003</v>
      </c>
      <c r="AE106" s="2">
        <v>37986</v>
      </c>
      <c r="AF106">
        <v>0.58420000000000005</v>
      </c>
      <c r="AH106" s="2">
        <v>37986</v>
      </c>
      <c r="AI106">
        <v>2.5100000000000001E-2</v>
      </c>
      <c r="AK106" s="2">
        <v>37986</v>
      </c>
      <c r="AL106">
        <v>2.93E-2</v>
      </c>
      <c r="AN106" s="2">
        <v>37986</v>
      </c>
      <c r="AO106">
        <v>8.8800000000000004E-2</v>
      </c>
      <c r="AQ106" s="2">
        <v>37986</v>
      </c>
      <c r="AR106">
        <v>1.38E-2</v>
      </c>
      <c r="AT106" s="2">
        <v>37986</v>
      </c>
      <c r="AU106">
        <v>0.73340000000000005</v>
      </c>
      <c r="AW106" s="2">
        <v>37986</v>
      </c>
      <c r="AX106">
        <v>0.26319999999999999</v>
      </c>
      <c r="AZ106" s="2">
        <v>37986</v>
      </c>
      <c r="BA106">
        <v>0.26379999999999998</v>
      </c>
      <c r="BC106" s="2">
        <v>37986</v>
      </c>
      <c r="BD106">
        <v>0.68610000000000004</v>
      </c>
      <c r="BF106" s="2">
        <v>37986</v>
      </c>
      <c r="BG106">
        <v>1E-4</v>
      </c>
      <c r="BI106" s="2">
        <v>37986</v>
      </c>
      <c r="BJ106">
        <v>0.16520000000000001</v>
      </c>
      <c r="BL106" s="2">
        <v>37986</v>
      </c>
      <c r="BM106">
        <v>0.22700000000000001</v>
      </c>
      <c r="BO106" s="2">
        <v>37986</v>
      </c>
      <c r="BP106">
        <v>0.3357</v>
      </c>
      <c r="BR106" s="2">
        <v>37986</v>
      </c>
      <c r="BS106">
        <v>0.14879999999999999</v>
      </c>
      <c r="BU106" s="2">
        <v>37986</v>
      </c>
      <c r="BV106">
        <v>0.76129999999999998</v>
      </c>
      <c r="BX106" s="2">
        <v>37986</v>
      </c>
      <c r="BY106">
        <v>1.7512000000000001</v>
      </c>
    </row>
    <row r="107" spans="1:77">
      <c r="A107" s="2">
        <v>37256</v>
      </c>
      <c r="B107">
        <v>0.1207</v>
      </c>
      <c r="D107" s="2">
        <v>37955</v>
      </c>
      <c r="E107">
        <v>9.1999999999999998E-3</v>
      </c>
      <c r="G107" s="2">
        <v>37955</v>
      </c>
      <c r="H107">
        <v>3.3500000000000002E-2</v>
      </c>
      <c r="J107" s="2">
        <v>37955</v>
      </c>
      <c r="K107">
        <v>0.2666</v>
      </c>
      <c r="M107" s="2">
        <v>37955</v>
      </c>
      <c r="N107">
        <v>2.93E-2</v>
      </c>
      <c r="P107" s="2">
        <v>37955</v>
      </c>
      <c r="Q107">
        <v>8.0000000000000004E-4</v>
      </c>
      <c r="S107" s="2">
        <v>37955</v>
      </c>
      <c r="T107">
        <v>0.34360000000000002</v>
      </c>
      <c r="V107" s="2">
        <v>37955</v>
      </c>
      <c r="W107">
        <v>0.1288</v>
      </c>
      <c r="Y107" s="2">
        <v>37955</v>
      </c>
      <c r="Z107">
        <v>2.1899999999999999E-2</v>
      </c>
      <c r="AB107" s="2">
        <v>37955</v>
      </c>
      <c r="AC107">
        <v>0.75170000000000003</v>
      </c>
      <c r="AE107" s="2">
        <v>37955</v>
      </c>
      <c r="AF107">
        <v>0.57820000000000005</v>
      </c>
      <c r="AH107" s="2">
        <v>37955</v>
      </c>
      <c r="AI107">
        <v>2.5000000000000001E-2</v>
      </c>
      <c r="AK107" s="2">
        <v>37955</v>
      </c>
      <c r="AL107">
        <v>2.93E-2</v>
      </c>
      <c r="AN107" s="2">
        <v>37955</v>
      </c>
      <c r="AO107">
        <v>8.9700000000000002E-2</v>
      </c>
      <c r="AQ107" s="2">
        <v>37955</v>
      </c>
      <c r="AR107">
        <v>1.35E-2</v>
      </c>
      <c r="AT107" s="2">
        <v>37955</v>
      </c>
      <c r="AU107">
        <v>0.73280000000000001</v>
      </c>
      <c r="AW107" s="2">
        <v>37955</v>
      </c>
      <c r="AX107">
        <v>0.2631</v>
      </c>
      <c r="AZ107" s="2">
        <v>37955</v>
      </c>
      <c r="BA107">
        <v>0.25330000000000003</v>
      </c>
      <c r="BC107" s="2">
        <v>37955</v>
      </c>
      <c r="BD107">
        <v>0.66659999999999997</v>
      </c>
      <c r="BF107" s="2">
        <v>37955</v>
      </c>
      <c r="BG107">
        <v>1E-4</v>
      </c>
      <c r="BI107" s="2">
        <v>37955</v>
      </c>
      <c r="BJ107">
        <v>0.1575</v>
      </c>
      <c r="BL107" s="2">
        <v>37955</v>
      </c>
      <c r="BM107">
        <v>0.22220000000000001</v>
      </c>
      <c r="BO107" s="2">
        <v>37955</v>
      </c>
      <c r="BP107">
        <v>0.3422</v>
      </c>
      <c r="BR107" s="2">
        <v>37955</v>
      </c>
      <c r="BS107">
        <v>0.14280000000000001</v>
      </c>
      <c r="BU107" s="2">
        <v>37955</v>
      </c>
      <c r="BV107">
        <v>0.76200000000000001</v>
      </c>
      <c r="BX107" s="2">
        <v>37955</v>
      </c>
      <c r="BY107">
        <v>1.6910000000000001</v>
      </c>
    </row>
    <row r="108" spans="1:77">
      <c r="A108" s="2">
        <v>37287</v>
      </c>
      <c r="B108">
        <v>0.1207</v>
      </c>
      <c r="D108" s="2">
        <v>37925</v>
      </c>
      <c r="E108">
        <v>9.1000000000000004E-3</v>
      </c>
      <c r="G108" s="2">
        <v>37925</v>
      </c>
      <c r="H108">
        <v>3.32E-2</v>
      </c>
      <c r="J108" s="2">
        <v>37925</v>
      </c>
      <c r="K108">
        <v>0.2666</v>
      </c>
      <c r="M108" s="2">
        <v>37925</v>
      </c>
      <c r="N108">
        <v>2.9499999999999998E-2</v>
      </c>
      <c r="P108" s="2">
        <v>37925</v>
      </c>
      <c r="Q108">
        <v>8.9999999999999998E-4</v>
      </c>
      <c r="S108" s="2">
        <v>37925</v>
      </c>
      <c r="T108">
        <v>0.34939999999999999</v>
      </c>
      <c r="V108" s="2">
        <v>37925</v>
      </c>
      <c r="W108">
        <v>0.12920000000000001</v>
      </c>
      <c r="Y108" s="2">
        <v>37925</v>
      </c>
      <c r="Z108">
        <v>2.1999999999999999E-2</v>
      </c>
      <c r="AB108" s="2">
        <v>37925</v>
      </c>
      <c r="AC108">
        <v>0.75619999999999998</v>
      </c>
      <c r="AE108" s="2">
        <v>37925</v>
      </c>
      <c r="AF108">
        <v>0.57679999999999998</v>
      </c>
      <c r="AH108" s="2">
        <v>37925</v>
      </c>
      <c r="AI108">
        <v>2.52E-2</v>
      </c>
      <c r="AK108" s="2">
        <v>37925</v>
      </c>
      <c r="AL108">
        <v>2.9499999999999998E-2</v>
      </c>
      <c r="AN108" s="2">
        <v>37925</v>
      </c>
      <c r="AO108">
        <v>8.9399999999999993E-2</v>
      </c>
      <c r="AQ108" s="2">
        <v>37925</v>
      </c>
      <c r="AR108">
        <v>1.2699999999999999E-2</v>
      </c>
      <c r="AT108" s="2">
        <v>37925</v>
      </c>
      <c r="AU108">
        <v>0.77100000000000002</v>
      </c>
      <c r="AW108" s="2">
        <v>37925</v>
      </c>
      <c r="AX108">
        <v>0.26279999999999998</v>
      </c>
      <c r="AZ108" s="2">
        <v>37925</v>
      </c>
      <c r="BA108">
        <v>0.25519999999999998</v>
      </c>
      <c r="BC108" s="2">
        <v>37925</v>
      </c>
      <c r="BD108">
        <v>0.68510000000000004</v>
      </c>
      <c r="BF108" s="2">
        <v>37925</v>
      </c>
      <c r="BG108">
        <v>1E-4</v>
      </c>
      <c r="BI108" s="2">
        <v>37925</v>
      </c>
      <c r="BJ108">
        <v>0.1575</v>
      </c>
      <c r="BL108" s="2">
        <v>37925</v>
      </c>
      <c r="BM108">
        <v>0.22470000000000001</v>
      </c>
      <c r="BO108" s="2">
        <v>37925</v>
      </c>
      <c r="BP108">
        <v>0.34300000000000003</v>
      </c>
      <c r="BR108" s="2">
        <v>37925</v>
      </c>
      <c r="BS108">
        <v>0.1421</v>
      </c>
      <c r="BU108" s="2">
        <v>37925</v>
      </c>
      <c r="BV108">
        <v>0.75549999999999995</v>
      </c>
      <c r="BX108" s="2">
        <v>37925</v>
      </c>
      <c r="BY108">
        <v>1.6765000000000001</v>
      </c>
    </row>
    <row r="109" spans="1:77">
      <c r="A109" s="2">
        <v>37315</v>
      </c>
      <c r="B109">
        <v>0.1207</v>
      </c>
      <c r="D109" s="2">
        <v>37894</v>
      </c>
      <c r="E109">
        <v>8.6999999999999994E-3</v>
      </c>
      <c r="G109" s="2">
        <v>37894</v>
      </c>
      <c r="H109">
        <v>3.27E-2</v>
      </c>
      <c r="J109" s="2">
        <v>37894</v>
      </c>
      <c r="K109">
        <v>0.2666</v>
      </c>
      <c r="M109" s="2">
        <v>37894</v>
      </c>
      <c r="N109">
        <v>2.93E-2</v>
      </c>
      <c r="P109" s="2">
        <v>37894</v>
      </c>
      <c r="Q109">
        <v>8.9999999999999998E-4</v>
      </c>
      <c r="S109" s="2">
        <v>37894</v>
      </c>
      <c r="T109">
        <v>0.3412</v>
      </c>
      <c r="V109" s="2">
        <v>37894</v>
      </c>
      <c r="W109">
        <v>0.12839999999999999</v>
      </c>
      <c r="Y109" s="2">
        <v>37894</v>
      </c>
      <c r="Z109">
        <v>2.18E-2</v>
      </c>
      <c r="AB109" s="2">
        <v>37894</v>
      </c>
      <c r="AC109">
        <v>0.72699999999999998</v>
      </c>
      <c r="AE109" s="2">
        <v>37894</v>
      </c>
      <c r="AF109">
        <v>0.57240000000000002</v>
      </c>
      <c r="AH109" s="2">
        <v>37894</v>
      </c>
      <c r="AI109">
        <v>2.46E-2</v>
      </c>
      <c r="AK109" s="2">
        <v>37894</v>
      </c>
      <c r="AL109">
        <v>2.93E-2</v>
      </c>
      <c r="AN109" s="2">
        <v>37894</v>
      </c>
      <c r="AO109">
        <v>9.1300000000000006E-2</v>
      </c>
      <c r="AQ109" s="2">
        <v>37894</v>
      </c>
      <c r="AR109">
        <v>1.24E-2</v>
      </c>
      <c r="AT109" s="2">
        <v>37894</v>
      </c>
      <c r="AU109">
        <v>0.81730000000000003</v>
      </c>
      <c r="AW109" s="2">
        <v>37894</v>
      </c>
      <c r="AX109">
        <v>0.26319999999999999</v>
      </c>
      <c r="AZ109" s="2">
        <v>37894</v>
      </c>
      <c r="BA109">
        <v>0.25190000000000001</v>
      </c>
      <c r="BC109" s="2">
        <v>37894</v>
      </c>
      <c r="BD109">
        <v>0.71260000000000001</v>
      </c>
      <c r="BF109" s="2">
        <v>37894</v>
      </c>
      <c r="BG109">
        <v>1E-4</v>
      </c>
      <c r="BI109" s="2">
        <v>37894</v>
      </c>
      <c r="BJ109">
        <v>0.1515</v>
      </c>
      <c r="BL109" s="2">
        <v>37894</v>
      </c>
      <c r="BM109">
        <v>0.2235</v>
      </c>
      <c r="BO109" s="2">
        <v>37894</v>
      </c>
      <c r="BP109">
        <v>0.33839999999999998</v>
      </c>
      <c r="BR109" s="2">
        <v>37894</v>
      </c>
      <c r="BS109">
        <v>0.13719999999999999</v>
      </c>
      <c r="BU109" s="2">
        <v>37894</v>
      </c>
      <c r="BV109">
        <v>0.73299999999999998</v>
      </c>
      <c r="BX109" s="2">
        <v>37894</v>
      </c>
      <c r="BY109">
        <v>1.613</v>
      </c>
    </row>
    <row r="110" spans="1:77">
      <c r="A110" s="2">
        <v>37346</v>
      </c>
      <c r="B110">
        <v>0.1207</v>
      </c>
      <c r="D110" s="2">
        <v>37864</v>
      </c>
      <c r="E110">
        <v>8.3999999999999995E-3</v>
      </c>
      <c r="G110" s="2">
        <v>37864</v>
      </c>
      <c r="H110">
        <v>3.2899999999999999E-2</v>
      </c>
      <c r="J110" s="2">
        <v>37864</v>
      </c>
      <c r="K110">
        <v>0.2666</v>
      </c>
      <c r="M110" s="2">
        <v>37864</v>
      </c>
      <c r="N110">
        <v>2.9100000000000001E-2</v>
      </c>
      <c r="P110" s="2">
        <v>37864</v>
      </c>
      <c r="Q110">
        <v>8.0000000000000004E-4</v>
      </c>
      <c r="S110" s="2">
        <v>37864</v>
      </c>
      <c r="T110">
        <v>0.32629999999999998</v>
      </c>
      <c r="V110" s="2">
        <v>37864</v>
      </c>
      <c r="W110">
        <v>0.12820000000000001</v>
      </c>
      <c r="Y110" s="2">
        <v>37864</v>
      </c>
      <c r="Z110">
        <v>2.1700000000000001E-2</v>
      </c>
      <c r="AB110" s="2">
        <v>37864</v>
      </c>
      <c r="AC110">
        <v>0.72409999999999997</v>
      </c>
      <c r="AE110" s="2">
        <v>37864</v>
      </c>
      <c r="AF110">
        <v>0.57040000000000002</v>
      </c>
      <c r="AH110" s="2">
        <v>37864</v>
      </c>
      <c r="AI110">
        <v>2.4E-2</v>
      </c>
      <c r="AK110" s="2">
        <v>37864</v>
      </c>
      <c r="AL110">
        <v>2.9100000000000001E-2</v>
      </c>
      <c r="AN110" s="2">
        <v>37864</v>
      </c>
      <c r="AO110">
        <v>9.2700000000000005E-2</v>
      </c>
      <c r="AQ110" s="2">
        <v>37864</v>
      </c>
      <c r="AR110">
        <v>1.2500000000000001E-2</v>
      </c>
      <c r="AT110" s="2">
        <v>37864</v>
      </c>
      <c r="AU110">
        <v>0.81730000000000003</v>
      </c>
      <c r="AW110" s="2">
        <v>37864</v>
      </c>
      <c r="AX110">
        <v>0.26300000000000001</v>
      </c>
      <c r="AZ110" s="2">
        <v>37864</v>
      </c>
      <c r="BA110">
        <v>0.25530000000000003</v>
      </c>
      <c r="BC110" s="2">
        <v>37864</v>
      </c>
      <c r="BD110">
        <v>0.70030000000000003</v>
      </c>
      <c r="BF110" s="2">
        <v>37864</v>
      </c>
      <c r="BG110">
        <v>1E-4</v>
      </c>
      <c r="BI110" s="2">
        <v>37864</v>
      </c>
      <c r="BJ110">
        <v>0.15010000000000001</v>
      </c>
      <c r="BL110" s="2">
        <v>37864</v>
      </c>
      <c r="BM110">
        <v>0.2243</v>
      </c>
      <c r="BO110" s="2">
        <v>37864</v>
      </c>
      <c r="BP110">
        <v>0.33879999999999999</v>
      </c>
      <c r="BR110" s="2">
        <v>37864</v>
      </c>
      <c r="BS110">
        <v>0.1351</v>
      </c>
      <c r="BU110" s="2">
        <v>37864</v>
      </c>
      <c r="BV110">
        <v>0.71660000000000001</v>
      </c>
      <c r="BX110" s="2">
        <v>37864</v>
      </c>
      <c r="BY110">
        <v>1.5945</v>
      </c>
    </row>
    <row r="111" spans="1:77">
      <c r="A111" s="2">
        <v>37376</v>
      </c>
      <c r="B111">
        <v>0.1207</v>
      </c>
      <c r="D111" s="2">
        <v>37833</v>
      </c>
      <c r="E111">
        <v>8.3999999999999995E-3</v>
      </c>
      <c r="G111" s="2">
        <v>37833</v>
      </c>
      <c r="H111">
        <v>3.2899999999999999E-2</v>
      </c>
      <c r="J111" s="2">
        <v>37833</v>
      </c>
      <c r="K111">
        <v>0.2666</v>
      </c>
      <c r="M111" s="2">
        <v>37833</v>
      </c>
      <c r="N111">
        <v>2.9000000000000001E-2</v>
      </c>
      <c r="P111" s="2">
        <v>37833</v>
      </c>
      <c r="Q111">
        <v>8.0000000000000004E-4</v>
      </c>
      <c r="S111" s="2">
        <v>37833</v>
      </c>
      <c r="T111">
        <v>0.3402</v>
      </c>
      <c r="V111" s="2">
        <v>37833</v>
      </c>
      <c r="W111">
        <v>0.12820000000000001</v>
      </c>
      <c r="Y111" s="2">
        <v>37833</v>
      </c>
      <c r="Z111">
        <v>2.1600000000000001E-2</v>
      </c>
      <c r="AB111" s="2">
        <v>37833</v>
      </c>
      <c r="AC111">
        <v>0.73580000000000001</v>
      </c>
      <c r="AE111" s="2">
        <v>37833</v>
      </c>
      <c r="AF111">
        <v>0.56999999999999995</v>
      </c>
      <c r="AH111" s="2">
        <v>37833</v>
      </c>
      <c r="AI111">
        <v>2.3900000000000001E-2</v>
      </c>
      <c r="AK111" s="2">
        <v>37833</v>
      </c>
      <c r="AL111">
        <v>2.9000000000000001E-2</v>
      </c>
      <c r="AN111" s="2">
        <v>37833</v>
      </c>
      <c r="AO111">
        <v>9.5600000000000004E-2</v>
      </c>
      <c r="AQ111" s="2">
        <v>37833</v>
      </c>
      <c r="AR111">
        <v>1.24E-2</v>
      </c>
      <c r="AT111" s="2">
        <v>37833</v>
      </c>
      <c r="AU111">
        <v>0.81720000000000004</v>
      </c>
      <c r="AW111" s="2">
        <v>37833</v>
      </c>
      <c r="AX111">
        <v>0.26300000000000001</v>
      </c>
      <c r="AZ111" s="2">
        <v>37833</v>
      </c>
      <c r="BA111">
        <v>0.25650000000000001</v>
      </c>
      <c r="BC111" s="2">
        <v>37833</v>
      </c>
      <c r="BD111">
        <v>0.69930000000000003</v>
      </c>
      <c r="BF111" s="2">
        <v>37833</v>
      </c>
      <c r="BG111">
        <v>1E-4</v>
      </c>
      <c r="BI111" s="2">
        <v>37833</v>
      </c>
      <c r="BJ111">
        <v>0.15310000000000001</v>
      </c>
      <c r="BL111" s="2">
        <v>37833</v>
      </c>
      <c r="BM111">
        <v>0.22869999999999999</v>
      </c>
      <c r="BO111" s="2">
        <v>37833</v>
      </c>
      <c r="BP111">
        <v>0.3422</v>
      </c>
      <c r="BR111" s="2">
        <v>37833</v>
      </c>
      <c r="BS111">
        <v>0.13719999999999999</v>
      </c>
      <c r="BU111" s="2">
        <v>37833</v>
      </c>
      <c r="BV111">
        <v>0.72599999999999998</v>
      </c>
      <c r="BX111" s="2">
        <v>37833</v>
      </c>
      <c r="BY111">
        <v>1.6262000000000001</v>
      </c>
    </row>
    <row r="112" spans="1:77">
      <c r="A112" s="2">
        <v>37407</v>
      </c>
      <c r="B112">
        <v>0.1207</v>
      </c>
      <c r="D112" s="2">
        <v>37802</v>
      </c>
      <c r="E112">
        <v>8.3999999999999995E-3</v>
      </c>
      <c r="G112" s="2">
        <v>37802</v>
      </c>
      <c r="H112">
        <v>3.2800000000000003E-2</v>
      </c>
      <c r="J112" s="2">
        <v>37802</v>
      </c>
      <c r="K112">
        <v>0.2666</v>
      </c>
      <c r="M112" s="2">
        <v>37802</v>
      </c>
      <c r="N112">
        <v>2.8799999999999999E-2</v>
      </c>
      <c r="P112" s="2">
        <v>37802</v>
      </c>
      <c r="Q112">
        <v>8.0000000000000004E-4</v>
      </c>
      <c r="S112" s="2">
        <v>37802</v>
      </c>
      <c r="T112">
        <v>0.33860000000000001</v>
      </c>
      <c r="V112" s="2">
        <v>37802</v>
      </c>
      <c r="W112">
        <v>0.12820000000000001</v>
      </c>
      <c r="Y112" s="2">
        <v>37802</v>
      </c>
      <c r="Z112">
        <v>2.1399999999999999E-2</v>
      </c>
      <c r="AB112" s="2">
        <v>37802</v>
      </c>
      <c r="AC112">
        <v>0.75819999999999999</v>
      </c>
      <c r="AE112" s="2">
        <v>37802</v>
      </c>
      <c r="AF112">
        <v>0.57640000000000002</v>
      </c>
      <c r="AH112" s="2">
        <v>37802</v>
      </c>
      <c r="AI112">
        <v>2.4E-2</v>
      </c>
      <c r="AK112" s="2">
        <v>37802</v>
      </c>
      <c r="AL112">
        <v>2.8799999999999999E-2</v>
      </c>
      <c r="AN112" s="2">
        <v>37802</v>
      </c>
      <c r="AO112">
        <v>9.5000000000000001E-2</v>
      </c>
      <c r="AQ112" s="2">
        <v>37802</v>
      </c>
      <c r="AR112">
        <v>1.24E-2</v>
      </c>
      <c r="AT112" s="2">
        <v>37802</v>
      </c>
      <c r="AU112">
        <v>0.81759999999999999</v>
      </c>
      <c r="AW112" s="2">
        <v>37802</v>
      </c>
      <c r="AX112">
        <v>0.26300000000000001</v>
      </c>
      <c r="AZ112" s="2">
        <v>37802</v>
      </c>
      <c r="BA112">
        <v>0.26350000000000001</v>
      </c>
      <c r="BC112" s="2">
        <v>37802</v>
      </c>
      <c r="BD112">
        <v>0.68879999999999997</v>
      </c>
      <c r="BF112" s="2">
        <v>37802</v>
      </c>
      <c r="BG112">
        <v>1E-4</v>
      </c>
      <c r="BI112" s="2">
        <v>37802</v>
      </c>
      <c r="BJ112">
        <v>0.15720000000000001</v>
      </c>
      <c r="BL112" s="2">
        <v>37802</v>
      </c>
      <c r="BM112">
        <v>0.22770000000000001</v>
      </c>
      <c r="BO112" s="2">
        <v>37802</v>
      </c>
      <c r="BP112">
        <v>0.34079999999999999</v>
      </c>
      <c r="BR112" s="2">
        <v>37802</v>
      </c>
      <c r="BS112">
        <v>0.14299999999999999</v>
      </c>
      <c r="BU112" s="2">
        <v>37802</v>
      </c>
      <c r="BV112">
        <v>0.73919999999999997</v>
      </c>
      <c r="BX112" s="2">
        <v>37802</v>
      </c>
      <c r="BY112">
        <v>1.6592</v>
      </c>
    </row>
    <row r="113" spans="1:77">
      <c r="A113" s="2">
        <v>37437</v>
      </c>
      <c r="B113">
        <v>0.1207</v>
      </c>
      <c r="D113" s="2">
        <v>37772</v>
      </c>
      <c r="E113">
        <v>8.5000000000000006E-3</v>
      </c>
      <c r="G113" s="2">
        <v>37772</v>
      </c>
      <c r="H113">
        <v>3.2300000000000002E-2</v>
      </c>
      <c r="J113" s="2">
        <v>37772</v>
      </c>
      <c r="K113">
        <v>0.2666</v>
      </c>
      <c r="M113" s="2">
        <v>37772</v>
      </c>
      <c r="N113">
        <v>2.87E-2</v>
      </c>
      <c r="P113" s="2">
        <v>37772</v>
      </c>
      <c r="Q113">
        <v>8.0000000000000004E-4</v>
      </c>
      <c r="S113" s="2">
        <v>37772</v>
      </c>
      <c r="T113">
        <v>0.33110000000000001</v>
      </c>
      <c r="V113" s="2">
        <v>37772</v>
      </c>
      <c r="W113">
        <v>0.12820000000000001</v>
      </c>
      <c r="Y113" s="2">
        <v>37772</v>
      </c>
      <c r="Z113">
        <v>2.12E-2</v>
      </c>
      <c r="AB113" s="2">
        <v>37772</v>
      </c>
      <c r="AC113">
        <v>0.76219999999999999</v>
      </c>
      <c r="AE113" s="2">
        <v>37772</v>
      </c>
      <c r="AF113">
        <v>0.5756</v>
      </c>
      <c r="AH113" s="2">
        <v>37772</v>
      </c>
      <c r="AI113">
        <v>2.3599999999999999E-2</v>
      </c>
      <c r="AK113" s="2">
        <v>37772</v>
      </c>
      <c r="AL113">
        <v>2.87E-2</v>
      </c>
      <c r="AN113" s="2">
        <v>37772</v>
      </c>
      <c r="AO113">
        <v>9.74E-2</v>
      </c>
      <c r="AQ113" s="2">
        <v>37772</v>
      </c>
      <c r="AR113">
        <v>1.2200000000000001E-2</v>
      </c>
      <c r="AT113" s="2">
        <v>37772</v>
      </c>
      <c r="AU113">
        <v>0.81710000000000005</v>
      </c>
      <c r="AW113" s="2">
        <v>37772</v>
      </c>
      <c r="AX113">
        <v>0.26350000000000001</v>
      </c>
      <c r="AZ113" s="2">
        <v>37772</v>
      </c>
      <c r="BA113">
        <v>0.2671</v>
      </c>
      <c r="BC113" s="2">
        <v>37772</v>
      </c>
      <c r="BD113">
        <v>0.65700000000000003</v>
      </c>
      <c r="BF113" s="2">
        <v>37772</v>
      </c>
      <c r="BG113">
        <v>1E-4</v>
      </c>
      <c r="BI113" s="2">
        <v>37772</v>
      </c>
      <c r="BJ113">
        <v>0.15559999999999999</v>
      </c>
      <c r="BL113" s="2">
        <v>37772</v>
      </c>
      <c r="BM113">
        <v>0.22309999999999999</v>
      </c>
      <c r="BO113" s="2">
        <v>37772</v>
      </c>
      <c r="BP113">
        <v>0.34639999999999999</v>
      </c>
      <c r="BR113" s="2">
        <v>37772</v>
      </c>
      <c r="BS113">
        <v>0.1467</v>
      </c>
      <c r="BU113" s="2">
        <v>37772</v>
      </c>
      <c r="BV113">
        <v>0.72170000000000001</v>
      </c>
      <c r="BX113" s="2">
        <v>37772</v>
      </c>
      <c r="BY113">
        <v>1.6202000000000001</v>
      </c>
    </row>
    <row r="114" spans="1:77">
      <c r="A114" s="2">
        <v>37468</v>
      </c>
      <c r="B114">
        <v>0.1207</v>
      </c>
      <c r="D114" s="2">
        <v>37741</v>
      </c>
      <c r="E114">
        <v>8.3000000000000001E-3</v>
      </c>
      <c r="G114" s="2">
        <v>37741</v>
      </c>
      <c r="H114">
        <v>3.2000000000000001E-2</v>
      </c>
      <c r="J114" s="2">
        <v>37741</v>
      </c>
      <c r="K114">
        <v>0.2666</v>
      </c>
      <c r="M114" s="2">
        <v>37741</v>
      </c>
      <c r="N114">
        <v>2.87E-2</v>
      </c>
      <c r="P114" s="2">
        <v>37741</v>
      </c>
      <c r="Q114">
        <v>8.0000000000000004E-4</v>
      </c>
      <c r="S114" s="2">
        <v>37741</v>
      </c>
      <c r="T114">
        <v>0.31140000000000001</v>
      </c>
      <c r="V114" s="2">
        <v>37741</v>
      </c>
      <c r="W114">
        <v>0.12820000000000001</v>
      </c>
      <c r="Y114" s="2">
        <v>37741</v>
      </c>
      <c r="Z114">
        <v>2.1100000000000001E-2</v>
      </c>
      <c r="AB114" s="2">
        <v>37741</v>
      </c>
      <c r="AC114">
        <v>0.72529999999999994</v>
      </c>
      <c r="AE114" s="2">
        <v>37741</v>
      </c>
      <c r="AF114">
        <v>0.56289999999999996</v>
      </c>
      <c r="AH114" s="2">
        <v>37741</v>
      </c>
      <c r="AI114">
        <v>2.3300000000000001E-2</v>
      </c>
      <c r="AK114" s="2">
        <v>37741</v>
      </c>
      <c r="AL114">
        <v>2.87E-2</v>
      </c>
      <c r="AN114" s="2">
        <v>37741</v>
      </c>
      <c r="AO114">
        <v>9.4299999999999995E-2</v>
      </c>
      <c r="AQ114" s="2">
        <v>37741</v>
      </c>
      <c r="AR114">
        <v>1.21E-2</v>
      </c>
      <c r="AT114" s="2">
        <v>37741</v>
      </c>
      <c r="AU114">
        <v>0.81669999999999998</v>
      </c>
      <c r="AW114" s="2">
        <v>37741</v>
      </c>
      <c r="AX114">
        <v>0.26319999999999999</v>
      </c>
      <c r="AZ114" s="2">
        <v>37741</v>
      </c>
      <c r="BA114">
        <v>0.25230000000000002</v>
      </c>
      <c r="BC114" s="2">
        <v>37741</v>
      </c>
      <c r="BD114">
        <v>0.60329999999999995</v>
      </c>
      <c r="BF114" s="2">
        <v>37741</v>
      </c>
      <c r="BG114">
        <v>1E-4</v>
      </c>
      <c r="BI114" s="2">
        <v>37741</v>
      </c>
      <c r="BJ114">
        <v>0.1462</v>
      </c>
      <c r="BL114" s="2">
        <v>37741</v>
      </c>
      <c r="BM114">
        <v>0.21629999999999999</v>
      </c>
      <c r="BO114" s="2">
        <v>37741</v>
      </c>
      <c r="BP114">
        <v>0.3387</v>
      </c>
      <c r="BR114" s="2">
        <v>37741</v>
      </c>
      <c r="BS114">
        <v>0.1386</v>
      </c>
      <c r="BU114" s="2">
        <v>37741</v>
      </c>
      <c r="BV114">
        <v>0.68600000000000005</v>
      </c>
      <c r="BX114" s="2">
        <v>37741</v>
      </c>
      <c r="BY114">
        <v>1.5740000000000001</v>
      </c>
    </row>
    <row r="115" spans="1:77">
      <c r="A115" s="2">
        <v>37499</v>
      </c>
      <c r="B115">
        <v>0.1207</v>
      </c>
      <c r="D115" s="2">
        <v>37711</v>
      </c>
      <c r="E115">
        <v>8.3999999999999995E-3</v>
      </c>
      <c r="G115" s="2">
        <v>37711</v>
      </c>
      <c r="H115">
        <v>3.1800000000000002E-2</v>
      </c>
      <c r="J115" s="2">
        <v>37711</v>
      </c>
      <c r="K115">
        <v>0.2666</v>
      </c>
      <c r="M115" s="2">
        <v>37711</v>
      </c>
      <c r="N115">
        <v>2.87E-2</v>
      </c>
      <c r="P115" s="2">
        <v>37711</v>
      </c>
      <c r="Q115">
        <v>8.0000000000000004E-4</v>
      </c>
      <c r="S115" s="2">
        <v>37711</v>
      </c>
      <c r="T115">
        <v>0.28520000000000001</v>
      </c>
      <c r="V115" s="2">
        <v>37711</v>
      </c>
      <c r="W115">
        <v>0.12820000000000001</v>
      </c>
      <c r="Y115" s="2">
        <v>37711</v>
      </c>
      <c r="Z115">
        <v>2.0899999999999998E-2</v>
      </c>
      <c r="AB115" s="2">
        <v>37711</v>
      </c>
      <c r="AC115">
        <v>0.73409999999999997</v>
      </c>
      <c r="AE115" s="2">
        <v>37711</v>
      </c>
      <c r="AF115">
        <v>0.57010000000000005</v>
      </c>
      <c r="AH115" s="2">
        <v>37711</v>
      </c>
      <c r="AI115">
        <v>2.3300000000000001E-2</v>
      </c>
      <c r="AK115" s="2">
        <v>37711</v>
      </c>
      <c r="AL115">
        <v>2.87E-2</v>
      </c>
      <c r="AN115" s="2">
        <v>37711</v>
      </c>
      <c r="AO115">
        <v>9.1700000000000004E-2</v>
      </c>
      <c r="AQ115" s="2">
        <v>37711</v>
      </c>
      <c r="AR115">
        <v>1.21E-2</v>
      </c>
      <c r="AT115" s="2">
        <v>37711</v>
      </c>
      <c r="AU115">
        <v>0.81969999999999998</v>
      </c>
      <c r="AW115" s="2">
        <v>37711</v>
      </c>
      <c r="AX115">
        <v>0.2631</v>
      </c>
      <c r="AZ115" s="2">
        <v>37711</v>
      </c>
      <c r="BA115">
        <v>0.24940000000000001</v>
      </c>
      <c r="BC115" s="2">
        <v>37711</v>
      </c>
      <c r="BD115">
        <v>0.59260000000000002</v>
      </c>
      <c r="BF115" s="2">
        <v>37711</v>
      </c>
      <c r="BG115">
        <v>1E-4</v>
      </c>
      <c r="BI115" s="2">
        <v>37711</v>
      </c>
      <c r="BJ115">
        <v>0.1452</v>
      </c>
      <c r="BL115" s="2">
        <v>37711</v>
      </c>
      <c r="BM115">
        <v>0.20880000000000001</v>
      </c>
      <c r="BO115" s="2">
        <v>37711</v>
      </c>
      <c r="BP115">
        <v>0.3251</v>
      </c>
      <c r="BR115" s="2">
        <v>37711</v>
      </c>
      <c r="BS115">
        <v>0.13750000000000001</v>
      </c>
      <c r="BU115" s="2">
        <v>37711</v>
      </c>
      <c r="BV115">
        <v>0.67720000000000002</v>
      </c>
      <c r="BX115" s="2">
        <v>37711</v>
      </c>
      <c r="BY115">
        <v>1.5817000000000001</v>
      </c>
    </row>
    <row r="116" spans="1:77">
      <c r="A116" s="2">
        <v>37529</v>
      </c>
      <c r="B116">
        <v>0.1207</v>
      </c>
      <c r="D116" s="2">
        <v>37680</v>
      </c>
      <c r="E116">
        <v>8.3999999999999995E-3</v>
      </c>
      <c r="G116" s="2">
        <v>37680</v>
      </c>
      <c r="H116">
        <v>3.15E-2</v>
      </c>
      <c r="J116" s="2">
        <v>37680</v>
      </c>
      <c r="K116">
        <v>0.2666</v>
      </c>
      <c r="M116" s="2">
        <v>37680</v>
      </c>
      <c r="N116">
        <v>2.87E-2</v>
      </c>
      <c r="P116" s="2">
        <v>37680</v>
      </c>
      <c r="Q116">
        <v>8.0000000000000004E-4</v>
      </c>
      <c r="S116" s="2">
        <v>37680</v>
      </c>
      <c r="T116">
        <v>0.27529999999999999</v>
      </c>
      <c r="V116" s="2">
        <v>37680</v>
      </c>
      <c r="W116">
        <v>0.12820000000000001</v>
      </c>
      <c r="Y116" s="2">
        <v>37680</v>
      </c>
      <c r="Z116">
        <v>2.0899999999999998E-2</v>
      </c>
      <c r="AB116" s="2">
        <v>37680</v>
      </c>
      <c r="AC116">
        <v>0.73429999999999995</v>
      </c>
      <c r="AE116" s="2">
        <v>37680</v>
      </c>
      <c r="AF116">
        <v>0.57269999999999999</v>
      </c>
      <c r="AH116" s="2">
        <v>37680</v>
      </c>
      <c r="AI116">
        <v>2.3300000000000001E-2</v>
      </c>
      <c r="AK116" s="2">
        <v>37680</v>
      </c>
      <c r="AL116">
        <v>2.87E-2</v>
      </c>
      <c r="AN116" s="2">
        <v>37680</v>
      </c>
      <c r="AO116">
        <v>9.1300000000000006E-2</v>
      </c>
      <c r="AQ116" s="2">
        <v>37680</v>
      </c>
      <c r="AR116">
        <v>1.21E-2</v>
      </c>
      <c r="AT116" s="2">
        <v>37680</v>
      </c>
      <c r="AU116">
        <v>0.81989999999999996</v>
      </c>
      <c r="AW116" s="2">
        <v>37680</v>
      </c>
      <c r="AX116">
        <v>0.26290000000000002</v>
      </c>
      <c r="AZ116" s="2">
        <v>37680</v>
      </c>
      <c r="BA116">
        <v>0.25869999999999999</v>
      </c>
      <c r="BC116" s="2">
        <v>37680</v>
      </c>
      <c r="BD116">
        <v>0.60129999999999995</v>
      </c>
      <c r="BF116" s="2">
        <v>37680</v>
      </c>
      <c r="BG116">
        <v>1E-4</v>
      </c>
      <c r="BI116" s="2">
        <v>37680</v>
      </c>
      <c r="BJ116">
        <v>0.14499999999999999</v>
      </c>
      <c r="BL116" s="2">
        <v>37680</v>
      </c>
      <c r="BM116">
        <v>0.20530000000000001</v>
      </c>
      <c r="BO116" s="2">
        <v>37680</v>
      </c>
      <c r="BP116">
        <v>0.31580000000000003</v>
      </c>
      <c r="BR116" s="2">
        <v>37680</v>
      </c>
      <c r="BS116">
        <v>0.14319999999999999</v>
      </c>
      <c r="BU116" s="2">
        <v>37680</v>
      </c>
      <c r="BV116">
        <v>0.66010000000000002</v>
      </c>
      <c r="BX116" s="2">
        <v>37680</v>
      </c>
      <c r="BY116">
        <v>1.613</v>
      </c>
    </row>
    <row r="117" spans="1:77">
      <c r="A117" s="2">
        <v>37560</v>
      </c>
      <c r="B117">
        <v>0.1207</v>
      </c>
      <c r="D117" s="2">
        <v>37652</v>
      </c>
      <c r="E117">
        <v>8.3999999999999995E-3</v>
      </c>
      <c r="G117" s="2">
        <v>37652</v>
      </c>
      <c r="H117">
        <v>3.1399999999999997E-2</v>
      </c>
      <c r="J117" s="2">
        <v>37652</v>
      </c>
      <c r="K117">
        <v>0.2666</v>
      </c>
      <c r="M117" s="2">
        <v>37652</v>
      </c>
      <c r="N117">
        <v>2.8799999999999999E-2</v>
      </c>
      <c r="P117" s="2">
        <v>37652</v>
      </c>
      <c r="Q117">
        <v>8.0000000000000004E-4</v>
      </c>
      <c r="S117" s="2">
        <v>37652</v>
      </c>
      <c r="T117">
        <v>0.28849999999999998</v>
      </c>
      <c r="V117" s="2">
        <v>37652</v>
      </c>
      <c r="W117">
        <v>0.12820000000000001</v>
      </c>
      <c r="Y117" s="2">
        <v>37652</v>
      </c>
      <c r="Z117">
        <v>2.0799999999999999E-2</v>
      </c>
      <c r="AB117" s="2">
        <v>37652</v>
      </c>
      <c r="AC117">
        <v>0.72660000000000002</v>
      </c>
      <c r="AE117" s="2">
        <v>37652</v>
      </c>
      <c r="AF117">
        <v>0.57630000000000003</v>
      </c>
      <c r="AH117" s="2">
        <v>37652</v>
      </c>
      <c r="AI117">
        <v>2.3300000000000001E-2</v>
      </c>
      <c r="AK117" s="2">
        <v>37652</v>
      </c>
      <c r="AL117">
        <v>2.8799999999999999E-2</v>
      </c>
      <c r="AN117" s="2">
        <v>37652</v>
      </c>
      <c r="AO117">
        <v>9.4200000000000006E-2</v>
      </c>
      <c r="AQ117" s="2">
        <v>37652</v>
      </c>
      <c r="AR117">
        <v>1.2200000000000001E-2</v>
      </c>
      <c r="AT117" s="2">
        <v>37652</v>
      </c>
      <c r="AU117">
        <v>0.80110000000000003</v>
      </c>
      <c r="AW117" s="2">
        <v>37652</v>
      </c>
      <c r="AX117">
        <v>0.26300000000000001</v>
      </c>
      <c r="AZ117" s="2">
        <v>37652</v>
      </c>
      <c r="BA117">
        <v>0.26069999999999999</v>
      </c>
      <c r="BC117" s="2">
        <v>37652</v>
      </c>
      <c r="BD117">
        <v>0.5917</v>
      </c>
      <c r="BF117" s="2">
        <v>37652</v>
      </c>
      <c r="BG117">
        <v>1E-4</v>
      </c>
      <c r="BI117" s="2">
        <v>37652</v>
      </c>
      <c r="BJ117">
        <v>0.1429</v>
      </c>
      <c r="BL117" s="2">
        <v>37652</v>
      </c>
      <c r="BM117">
        <v>0.20669999999999999</v>
      </c>
      <c r="BO117" s="2">
        <v>37652</v>
      </c>
      <c r="BP117">
        <v>0.30590000000000001</v>
      </c>
      <c r="BR117" s="2">
        <v>37652</v>
      </c>
      <c r="BS117">
        <v>0.14480000000000001</v>
      </c>
      <c r="BU117" s="2">
        <v>37652</v>
      </c>
      <c r="BV117">
        <v>0.64810000000000001</v>
      </c>
      <c r="BX117" s="2">
        <v>37652</v>
      </c>
      <c r="BY117">
        <v>1.6161000000000001</v>
      </c>
    </row>
    <row r="118" spans="1:77">
      <c r="A118" s="2">
        <v>37590</v>
      </c>
      <c r="B118">
        <v>0.1207</v>
      </c>
      <c r="D118" s="2">
        <v>37621</v>
      </c>
      <c r="E118">
        <v>8.2000000000000007E-3</v>
      </c>
      <c r="G118" s="2">
        <v>37621</v>
      </c>
      <c r="H118">
        <v>3.1399999999999997E-2</v>
      </c>
      <c r="J118" s="2">
        <v>37621</v>
      </c>
      <c r="K118">
        <v>0.2666</v>
      </c>
      <c r="M118" s="2">
        <v>37621</v>
      </c>
      <c r="N118">
        <v>2.87E-2</v>
      </c>
      <c r="P118" s="2">
        <v>37621</v>
      </c>
      <c r="Q118">
        <v>8.0000000000000004E-4</v>
      </c>
      <c r="S118" s="2">
        <v>37621</v>
      </c>
      <c r="T118">
        <v>0.27279999999999999</v>
      </c>
      <c r="V118" s="2">
        <v>37621</v>
      </c>
      <c r="W118">
        <v>0.12820000000000001</v>
      </c>
      <c r="Y118" s="2">
        <v>37621</v>
      </c>
      <c r="Z118">
        <v>2.07E-2</v>
      </c>
      <c r="AB118" s="2">
        <v>37621</v>
      </c>
      <c r="AC118">
        <v>0.69550000000000001</v>
      </c>
      <c r="AE118" s="2">
        <v>37621</v>
      </c>
      <c r="AF118">
        <v>0.57050000000000001</v>
      </c>
      <c r="AH118" s="2">
        <v>37621</v>
      </c>
      <c r="AI118">
        <v>2.3099999999999999E-2</v>
      </c>
      <c r="AK118" s="2">
        <v>37621</v>
      </c>
      <c r="AL118">
        <v>2.87E-2</v>
      </c>
      <c r="AN118" s="2">
        <v>37621</v>
      </c>
      <c r="AO118">
        <v>9.7699999999999995E-2</v>
      </c>
      <c r="AQ118" s="2">
        <v>37621</v>
      </c>
      <c r="AR118">
        <v>1.2200000000000001E-2</v>
      </c>
      <c r="AT118" s="2">
        <v>37621</v>
      </c>
      <c r="AU118">
        <v>0.80059999999999998</v>
      </c>
      <c r="AW118" s="2">
        <v>37621</v>
      </c>
      <c r="AX118">
        <v>0.26300000000000001</v>
      </c>
      <c r="AZ118" s="2">
        <v>37621</v>
      </c>
      <c r="BA118">
        <v>0.25559999999999999</v>
      </c>
      <c r="BC118" s="2">
        <v>37621</v>
      </c>
      <c r="BD118">
        <v>0.61899999999999999</v>
      </c>
      <c r="BF118" s="2">
        <v>37621</v>
      </c>
      <c r="BG118">
        <v>1E-4</v>
      </c>
      <c r="BI118" s="2">
        <v>37621</v>
      </c>
      <c r="BJ118">
        <v>0.13730000000000001</v>
      </c>
      <c r="BL118" s="2">
        <v>37621</v>
      </c>
      <c r="BM118">
        <v>0.21249999999999999</v>
      </c>
      <c r="BO118" s="2">
        <v>37621</v>
      </c>
      <c r="BP118">
        <v>0.28670000000000001</v>
      </c>
      <c r="BR118" s="2">
        <v>37621</v>
      </c>
      <c r="BS118">
        <v>0.13980000000000001</v>
      </c>
      <c r="BU118" s="2">
        <v>37621</v>
      </c>
      <c r="BV118">
        <v>0.64139999999999997</v>
      </c>
      <c r="BX118" s="2">
        <v>37621</v>
      </c>
      <c r="BY118">
        <v>1.5865</v>
      </c>
    </row>
    <row r="119" spans="1:77">
      <c r="A119" s="2">
        <v>37621</v>
      </c>
      <c r="B119">
        <v>0.1207</v>
      </c>
      <c r="D119" s="2">
        <v>37590</v>
      </c>
      <c r="E119">
        <v>8.2000000000000007E-3</v>
      </c>
      <c r="G119" s="2">
        <v>37590</v>
      </c>
      <c r="H119">
        <v>3.1399999999999997E-2</v>
      </c>
      <c r="J119" s="2">
        <v>37590</v>
      </c>
      <c r="K119">
        <v>0.2666</v>
      </c>
      <c r="M119" s="2">
        <v>37590</v>
      </c>
      <c r="N119">
        <v>2.8799999999999999E-2</v>
      </c>
      <c r="P119" s="2">
        <v>37590</v>
      </c>
      <c r="Q119">
        <v>8.0000000000000004E-4</v>
      </c>
      <c r="S119" s="2">
        <v>37590</v>
      </c>
      <c r="T119">
        <v>0.27529999999999999</v>
      </c>
      <c r="V119" s="2">
        <v>37590</v>
      </c>
      <c r="W119">
        <v>0.12820000000000001</v>
      </c>
      <c r="Y119" s="2">
        <v>37590</v>
      </c>
      <c r="Z119">
        <v>2.07E-2</v>
      </c>
      <c r="AB119" s="2">
        <v>37590</v>
      </c>
      <c r="AC119">
        <v>0.68289999999999995</v>
      </c>
      <c r="AE119" s="2">
        <v>37590</v>
      </c>
      <c r="AF119">
        <v>0.56669999999999998</v>
      </c>
      <c r="AH119" s="2">
        <v>37590</v>
      </c>
      <c r="AI119">
        <v>2.3099999999999999E-2</v>
      </c>
      <c r="AK119" s="2">
        <v>37590</v>
      </c>
      <c r="AL119">
        <v>2.8799999999999999E-2</v>
      </c>
      <c r="AN119" s="2">
        <v>37590</v>
      </c>
      <c r="AO119">
        <v>9.7900000000000001E-2</v>
      </c>
      <c r="AQ119" s="2">
        <v>37590</v>
      </c>
      <c r="AR119">
        <v>1.2200000000000001E-2</v>
      </c>
      <c r="AT119" s="2">
        <v>37590</v>
      </c>
      <c r="AU119">
        <v>0.79500000000000004</v>
      </c>
      <c r="AW119" s="2">
        <v>37590</v>
      </c>
      <c r="AX119">
        <v>0.26300000000000001</v>
      </c>
      <c r="AZ119" s="2">
        <v>37590</v>
      </c>
      <c r="BA119">
        <v>0.25290000000000001</v>
      </c>
      <c r="BC119" s="2">
        <v>37590</v>
      </c>
      <c r="BD119">
        <v>0.61080000000000001</v>
      </c>
      <c r="BF119" s="2">
        <v>37590</v>
      </c>
      <c r="BG119">
        <v>1E-4</v>
      </c>
      <c r="BI119" s="2">
        <v>37590</v>
      </c>
      <c r="BJ119">
        <v>0.13489999999999999</v>
      </c>
      <c r="BL119" s="2">
        <v>37590</v>
      </c>
      <c r="BM119">
        <v>0.21279999999999999</v>
      </c>
      <c r="BO119" s="2">
        <v>37590</v>
      </c>
      <c r="BP119">
        <v>0.28349999999999997</v>
      </c>
      <c r="BR119" s="2">
        <v>37590</v>
      </c>
      <c r="BS119">
        <v>0.1368</v>
      </c>
      <c r="BU119" s="2">
        <v>37590</v>
      </c>
      <c r="BV119">
        <v>0.63649999999999995</v>
      </c>
      <c r="BX119" s="2">
        <v>37590</v>
      </c>
      <c r="BY119">
        <v>1.5731999999999999</v>
      </c>
    </row>
    <row r="120" spans="1:77">
      <c r="A120" s="2">
        <v>37652</v>
      </c>
      <c r="B120">
        <v>0.1207</v>
      </c>
      <c r="D120" s="2">
        <v>37560</v>
      </c>
      <c r="E120">
        <v>8.0999999999999996E-3</v>
      </c>
      <c r="G120" s="2">
        <v>37560</v>
      </c>
      <c r="H120">
        <v>3.15E-2</v>
      </c>
      <c r="J120" s="2">
        <v>37560</v>
      </c>
      <c r="K120">
        <v>0.2666</v>
      </c>
      <c r="M120" s="2">
        <v>37560</v>
      </c>
      <c r="N120">
        <v>2.86E-2</v>
      </c>
      <c r="P120" s="2">
        <v>37560</v>
      </c>
      <c r="Q120">
        <v>8.0000000000000004E-4</v>
      </c>
      <c r="S120" s="2">
        <v>37560</v>
      </c>
      <c r="T120">
        <v>0.26040000000000002</v>
      </c>
      <c r="V120" s="2">
        <v>37560</v>
      </c>
      <c r="W120">
        <v>0.12820000000000001</v>
      </c>
      <c r="Y120" s="2">
        <v>37560</v>
      </c>
      <c r="Z120">
        <v>2.06E-2</v>
      </c>
      <c r="AB120" s="2">
        <v>37560</v>
      </c>
      <c r="AC120">
        <v>0.66930000000000001</v>
      </c>
      <c r="AE120" s="2">
        <v>37560</v>
      </c>
      <c r="AF120">
        <v>0.55989999999999995</v>
      </c>
      <c r="AH120" s="2">
        <v>37560</v>
      </c>
      <c r="AI120">
        <v>2.29E-2</v>
      </c>
      <c r="AK120" s="2">
        <v>37560</v>
      </c>
      <c r="AL120">
        <v>2.86E-2</v>
      </c>
      <c r="AN120" s="2">
        <v>37560</v>
      </c>
      <c r="AO120">
        <v>9.9099999999999994E-2</v>
      </c>
      <c r="AQ120" s="2">
        <v>37560</v>
      </c>
      <c r="AR120">
        <v>1.2200000000000001E-2</v>
      </c>
      <c r="AT120" s="2">
        <v>37560</v>
      </c>
      <c r="AU120">
        <v>0.78890000000000005</v>
      </c>
      <c r="AW120" s="2">
        <v>37560</v>
      </c>
      <c r="AX120">
        <v>0.26300000000000001</v>
      </c>
      <c r="AZ120" s="2">
        <v>37560</v>
      </c>
      <c r="BA120">
        <v>0.24199999999999999</v>
      </c>
      <c r="BC120" s="2">
        <v>37560</v>
      </c>
      <c r="BD120">
        <v>0.59379999999999999</v>
      </c>
      <c r="BF120" s="2">
        <v>37560</v>
      </c>
      <c r="BG120">
        <v>1E-4</v>
      </c>
      <c r="BI120" s="2">
        <v>37560</v>
      </c>
      <c r="BJ120">
        <v>0.13200000000000001</v>
      </c>
      <c r="BL120" s="2">
        <v>37560</v>
      </c>
      <c r="BM120">
        <v>0.20810000000000001</v>
      </c>
      <c r="BO120" s="2">
        <v>37560</v>
      </c>
      <c r="BP120">
        <v>0.27260000000000001</v>
      </c>
      <c r="BR120" s="2">
        <v>37560</v>
      </c>
      <c r="BS120">
        <v>0.13350000000000001</v>
      </c>
      <c r="BU120" s="2">
        <v>37560</v>
      </c>
      <c r="BV120">
        <v>0.63300000000000001</v>
      </c>
      <c r="BX120" s="2">
        <v>37560</v>
      </c>
      <c r="BY120">
        <v>1.5568</v>
      </c>
    </row>
    <row r="121" spans="1:77">
      <c r="A121" s="2">
        <v>37680</v>
      </c>
      <c r="B121">
        <v>0.1207</v>
      </c>
      <c r="D121" s="2">
        <v>37529</v>
      </c>
      <c r="E121">
        <v>8.3000000000000001E-3</v>
      </c>
      <c r="G121" s="2">
        <v>37529</v>
      </c>
      <c r="H121">
        <v>3.1600000000000003E-2</v>
      </c>
      <c r="J121" s="2">
        <v>37529</v>
      </c>
      <c r="K121">
        <v>0.2666</v>
      </c>
      <c r="M121" s="2">
        <v>37529</v>
      </c>
      <c r="N121">
        <v>2.8899999999999999E-2</v>
      </c>
      <c r="P121" s="2">
        <v>37529</v>
      </c>
      <c r="Q121">
        <v>8.0000000000000004E-4</v>
      </c>
      <c r="S121" s="2">
        <v>37529</v>
      </c>
      <c r="T121">
        <v>0.30009999999999998</v>
      </c>
      <c r="V121" s="2">
        <v>37529</v>
      </c>
      <c r="W121">
        <v>0.12820000000000001</v>
      </c>
      <c r="Y121" s="2">
        <v>37529</v>
      </c>
      <c r="Z121">
        <v>2.06E-2</v>
      </c>
      <c r="AB121" s="2">
        <v>37529</v>
      </c>
      <c r="AC121">
        <v>0.66900000000000004</v>
      </c>
      <c r="AE121" s="2">
        <v>37529</v>
      </c>
      <c r="AF121">
        <v>0.56610000000000005</v>
      </c>
      <c r="AH121" s="2">
        <v>37529</v>
      </c>
      <c r="AI121">
        <v>2.3300000000000001E-2</v>
      </c>
      <c r="AK121" s="2">
        <v>37529</v>
      </c>
      <c r="AL121">
        <v>2.8899999999999999E-2</v>
      </c>
      <c r="AN121" s="2">
        <v>37529</v>
      </c>
      <c r="AO121">
        <v>9.9199999999999997E-2</v>
      </c>
      <c r="AQ121" s="2">
        <v>37529</v>
      </c>
      <c r="AR121">
        <v>1.2200000000000001E-2</v>
      </c>
      <c r="AT121" s="2">
        <v>37529</v>
      </c>
      <c r="AU121">
        <v>0.79520000000000002</v>
      </c>
      <c r="AW121" s="2">
        <v>37529</v>
      </c>
      <c r="AX121">
        <v>0.26300000000000001</v>
      </c>
      <c r="AZ121" s="2">
        <v>37529</v>
      </c>
      <c r="BA121">
        <v>0.24079999999999999</v>
      </c>
      <c r="BC121" s="2">
        <v>37529</v>
      </c>
      <c r="BD121">
        <v>0.59550000000000003</v>
      </c>
      <c r="BF121" s="2">
        <v>37529</v>
      </c>
      <c r="BG121">
        <v>1E-4</v>
      </c>
      <c r="BI121" s="2">
        <v>37529</v>
      </c>
      <c r="BJ121">
        <v>0.13189999999999999</v>
      </c>
      <c r="BL121" s="2">
        <v>37529</v>
      </c>
      <c r="BM121">
        <v>0.20979999999999999</v>
      </c>
      <c r="BO121" s="2">
        <v>37529</v>
      </c>
      <c r="BP121">
        <v>0.27400000000000002</v>
      </c>
      <c r="BR121" s="2">
        <v>37529</v>
      </c>
      <c r="BS121">
        <v>0.13320000000000001</v>
      </c>
      <c r="BU121" s="2">
        <v>37529</v>
      </c>
      <c r="BV121">
        <v>0.63570000000000004</v>
      </c>
      <c r="BX121" s="2">
        <v>37529</v>
      </c>
      <c r="BY121">
        <v>1.5548999999999999</v>
      </c>
    </row>
    <row r="122" spans="1:77">
      <c r="A122" s="2">
        <v>37711</v>
      </c>
      <c r="B122">
        <v>0.1207</v>
      </c>
      <c r="D122" s="2">
        <v>37499</v>
      </c>
      <c r="E122">
        <v>8.3999999999999995E-3</v>
      </c>
      <c r="G122" s="2">
        <v>37499</v>
      </c>
      <c r="H122">
        <v>3.1699999999999999E-2</v>
      </c>
      <c r="J122" s="2">
        <v>37499</v>
      </c>
      <c r="K122">
        <v>0.2666</v>
      </c>
      <c r="M122" s="2">
        <v>37499</v>
      </c>
      <c r="N122">
        <v>2.9499999999999998E-2</v>
      </c>
      <c r="P122" s="2">
        <v>37499</v>
      </c>
      <c r="Q122">
        <v>8.0000000000000004E-4</v>
      </c>
      <c r="S122" s="2">
        <v>37499</v>
      </c>
      <c r="T122">
        <v>0.31929999999999997</v>
      </c>
      <c r="V122" s="2">
        <v>37499</v>
      </c>
      <c r="W122">
        <v>0.12820000000000001</v>
      </c>
      <c r="Y122" s="2">
        <v>37499</v>
      </c>
      <c r="Z122">
        <v>2.0500000000000001E-2</v>
      </c>
      <c r="AB122" s="2">
        <v>37499</v>
      </c>
      <c r="AC122">
        <v>0.66849999999999998</v>
      </c>
      <c r="AE122" s="2">
        <v>37499</v>
      </c>
      <c r="AF122">
        <v>0.56969999999999998</v>
      </c>
      <c r="AH122" s="2">
        <v>37499</v>
      </c>
      <c r="AI122">
        <v>2.3699999999999999E-2</v>
      </c>
      <c r="AK122" s="2">
        <v>37499</v>
      </c>
      <c r="AL122">
        <v>2.9499999999999998E-2</v>
      </c>
      <c r="AN122" s="2">
        <v>37499</v>
      </c>
      <c r="AO122">
        <v>0.10150000000000001</v>
      </c>
      <c r="AQ122" s="2">
        <v>37499</v>
      </c>
      <c r="AR122">
        <v>1.21E-2</v>
      </c>
      <c r="AT122" s="2">
        <v>37499</v>
      </c>
      <c r="AU122">
        <v>0.79190000000000005</v>
      </c>
      <c r="AW122" s="2">
        <v>37499</v>
      </c>
      <c r="AX122">
        <v>0.26290000000000002</v>
      </c>
      <c r="AZ122" s="2">
        <v>37499</v>
      </c>
      <c r="BA122">
        <v>0.23910000000000001</v>
      </c>
      <c r="BC122" s="2">
        <v>37499</v>
      </c>
      <c r="BD122">
        <v>0.59970000000000001</v>
      </c>
      <c r="BF122" s="2">
        <v>37499</v>
      </c>
      <c r="BG122">
        <v>1E-4</v>
      </c>
      <c r="BI122" s="2">
        <v>37499</v>
      </c>
      <c r="BJ122">
        <v>0.13170000000000001</v>
      </c>
      <c r="BL122" s="2">
        <v>37499</v>
      </c>
      <c r="BM122">
        <v>0.21379999999999999</v>
      </c>
      <c r="BO122" s="2">
        <v>37499</v>
      </c>
      <c r="BP122">
        <v>0.27560000000000001</v>
      </c>
      <c r="BR122" s="2">
        <v>37499</v>
      </c>
      <c r="BS122">
        <v>0.13150000000000001</v>
      </c>
      <c r="BU122" s="2">
        <v>37499</v>
      </c>
      <c r="BV122">
        <v>0.63729999999999998</v>
      </c>
      <c r="BX122" s="2">
        <v>37499</v>
      </c>
      <c r="BY122">
        <v>1.5383</v>
      </c>
    </row>
    <row r="123" spans="1:77">
      <c r="A123" s="2">
        <v>37741</v>
      </c>
      <c r="B123">
        <v>0.1207</v>
      </c>
      <c r="D123" s="2">
        <v>37468</v>
      </c>
      <c r="E123">
        <v>8.5000000000000006E-3</v>
      </c>
      <c r="G123" s="2">
        <v>37468</v>
      </c>
      <c r="H123">
        <v>3.1699999999999999E-2</v>
      </c>
      <c r="J123" s="2">
        <v>37468</v>
      </c>
      <c r="K123">
        <v>0.2666</v>
      </c>
      <c r="M123" s="2">
        <v>37468</v>
      </c>
      <c r="N123">
        <v>0.03</v>
      </c>
      <c r="P123" s="2">
        <v>37468</v>
      </c>
      <c r="Q123">
        <v>8.0000000000000004E-4</v>
      </c>
      <c r="S123" s="2">
        <v>37468</v>
      </c>
      <c r="T123">
        <v>0.34160000000000001</v>
      </c>
      <c r="V123" s="2">
        <v>37468</v>
      </c>
      <c r="W123">
        <v>0.1283</v>
      </c>
      <c r="Y123" s="2">
        <v>37468</v>
      </c>
      <c r="Z123">
        <v>2.0500000000000001E-2</v>
      </c>
      <c r="AB123" s="2">
        <v>37468</v>
      </c>
      <c r="AC123">
        <v>0.67889999999999995</v>
      </c>
      <c r="AE123" s="2">
        <v>37468</v>
      </c>
      <c r="AF123">
        <v>0.57069999999999999</v>
      </c>
      <c r="AH123" s="2">
        <v>37468</v>
      </c>
      <c r="AI123">
        <v>2.4199999999999999E-2</v>
      </c>
      <c r="AK123" s="2">
        <v>37468</v>
      </c>
      <c r="AL123">
        <v>0.03</v>
      </c>
      <c r="AN123" s="2">
        <v>37468</v>
      </c>
      <c r="AO123">
        <v>0.1021</v>
      </c>
      <c r="AQ123" s="2">
        <v>37468</v>
      </c>
      <c r="AR123">
        <v>1.21E-2</v>
      </c>
      <c r="AT123" s="2">
        <v>37468</v>
      </c>
      <c r="AU123">
        <v>0.79600000000000004</v>
      </c>
      <c r="AW123" s="2">
        <v>37468</v>
      </c>
      <c r="AX123">
        <v>0.26290000000000002</v>
      </c>
      <c r="AZ123" s="2">
        <v>37468</v>
      </c>
      <c r="BA123">
        <v>0.24260000000000001</v>
      </c>
      <c r="BC123" s="2">
        <v>37468</v>
      </c>
      <c r="BD123">
        <v>0.59340000000000004</v>
      </c>
      <c r="BF123" s="2">
        <v>37468</v>
      </c>
      <c r="BG123">
        <v>1E-4</v>
      </c>
      <c r="BI123" s="2">
        <v>37468</v>
      </c>
      <c r="BJ123">
        <v>0.1336</v>
      </c>
      <c r="BL123" s="2">
        <v>37468</v>
      </c>
      <c r="BM123">
        <v>0.21179999999999999</v>
      </c>
      <c r="BO123" s="2">
        <v>37468</v>
      </c>
      <c r="BP123">
        <v>0.27710000000000001</v>
      </c>
      <c r="BR123" s="2">
        <v>37468</v>
      </c>
      <c r="BS123">
        <v>0.1338</v>
      </c>
      <c r="BU123" s="2">
        <v>37468</v>
      </c>
      <c r="BV123">
        <v>0.64780000000000004</v>
      </c>
      <c r="BX123" s="2">
        <v>37468</v>
      </c>
      <c r="BY123">
        <v>1.5556000000000001</v>
      </c>
    </row>
    <row r="124" spans="1:77">
      <c r="A124" s="2">
        <v>37772</v>
      </c>
      <c r="B124">
        <v>0.1207</v>
      </c>
      <c r="D124" s="2">
        <v>37437</v>
      </c>
      <c r="E124">
        <v>8.0999999999999996E-3</v>
      </c>
      <c r="G124" s="2">
        <v>37437</v>
      </c>
      <c r="H124">
        <v>3.1800000000000002E-2</v>
      </c>
      <c r="J124" s="2">
        <v>37437</v>
      </c>
      <c r="K124">
        <v>0.2666</v>
      </c>
      <c r="M124" s="2">
        <v>37437</v>
      </c>
      <c r="N124">
        <v>2.9399999999999999E-2</v>
      </c>
      <c r="P124" s="2">
        <v>37437</v>
      </c>
      <c r="Q124">
        <v>8.0000000000000004E-4</v>
      </c>
      <c r="S124" s="2">
        <v>37437</v>
      </c>
      <c r="T124">
        <v>0.36919999999999997</v>
      </c>
      <c r="V124" s="2">
        <v>37437</v>
      </c>
      <c r="W124">
        <v>0.12820000000000001</v>
      </c>
      <c r="Y124" s="2">
        <v>37437</v>
      </c>
      <c r="Z124">
        <v>2.0400000000000001E-2</v>
      </c>
      <c r="AB124" s="2">
        <v>37437</v>
      </c>
      <c r="AC124">
        <v>0.6492</v>
      </c>
      <c r="AE124" s="2">
        <v>37437</v>
      </c>
      <c r="AF124">
        <v>0.56069999999999998</v>
      </c>
      <c r="AH124" s="2">
        <v>37437</v>
      </c>
      <c r="AI124">
        <v>2.3699999999999999E-2</v>
      </c>
      <c r="AK124" s="2">
        <v>37437</v>
      </c>
      <c r="AL124">
        <v>2.9399999999999999E-2</v>
      </c>
      <c r="AN124" s="2">
        <v>37437</v>
      </c>
      <c r="AO124">
        <v>0.1022</v>
      </c>
      <c r="AQ124" s="2">
        <v>37437</v>
      </c>
      <c r="AR124">
        <v>1.2200000000000001E-2</v>
      </c>
      <c r="AT124" s="2">
        <v>37437</v>
      </c>
      <c r="AU124">
        <v>0.77290000000000003</v>
      </c>
      <c r="AW124" s="2">
        <v>37437</v>
      </c>
      <c r="AX124">
        <v>0.26279999999999998</v>
      </c>
      <c r="AZ124" s="2">
        <v>37437</v>
      </c>
      <c r="BA124">
        <v>0.24809999999999999</v>
      </c>
      <c r="BC124" s="2">
        <v>37437</v>
      </c>
      <c r="BD124">
        <v>0.64339999999999997</v>
      </c>
      <c r="BF124" s="2">
        <v>37437</v>
      </c>
      <c r="BG124">
        <v>1E-4</v>
      </c>
      <c r="BI124" s="2">
        <v>37437</v>
      </c>
      <c r="BJ124">
        <v>0.12839999999999999</v>
      </c>
      <c r="BL124" s="2">
        <v>37437</v>
      </c>
      <c r="BM124">
        <v>0.20269999999999999</v>
      </c>
      <c r="BO124" s="2">
        <v>37437</v>
      </c>
      <c r="BP124">
        <v>0.27600000000000002</v>
      </c>
      <c r="BR124" s="2">
        <v>37437</v>
      </c>
      <c r="BS124">
        <v>0.12870000000000001</v>
      </c>
      <c r="BU124" s="2">
        <v>37437</v>
      </c>
      <c r="BV124">
        <v>0.65300000000000002</v>
      </c>
      <c r="BX124" s="2">
        <v>37437</v>
      </c>
      <c r="BY124">
        <v>1.4824999999999999</v>
      </c>
    </row>
    <row r="125" spans="1:77">
      <c r="A125" s="2">
        <v>37802</v>
      </c>
      <c r="B125">
        <v>0.1207</v>
      </c>
      <c r="D125" s="2">
        <v>37407</v>
      </c>
      <c r="E125">
        <v>7.9000000000000008E-3</v>
      </c>
      <c r="G125" s="2">
        <v>37407</v>
      </c>
      <c r="H125">
        <v>3.2000000000000001E-2</v>
      </c>
      <c r="J125" s="2">
        <v>37407</v>
      </c>
      <c r="K125">
        <v>0.2666</v>
      </c>
      <c r="M125" s="2">
        <v>37407</v>
      </c>
      <c r="N125">
        <v>2.9000000000000001E-2</v>
      </c>
      <c r="P125" s="2">
        <v>37407</v>
      </c>
      <c r="Q125">
        <v>8.0000000000000004E-4</v>
      </c>
      <c r="S125" s="2">
        <v>37407</v>
      </c>
      <c r="T125">
        <v>0.39750000000000002</v>
      </c>
      <c r="V125" s="2">
        <v>37407</v>
      </c>
      <c r="W125">
        <v>0.12820000000000001</v>
      </c>
      <c r="Y125" s="2">
        <v>37407</v>
      </c>
      <c r="Z125">
        <v>2.0400000000000001E-2</v>
      </c>
      <c r="AB125" s="2">
        <v>37407</v>
      </c>
      <c r="AC125">
        <v>0.62960000000000005</v>
      </c>
      <c r="AE125" s="2">
        <v>37407</v>
      </c>
      <c r="AF125">
        <v>0.55510000000000004</v>
      </c>
      <c r="AH125" s="2">
        <v>37407</v>
      </c>
      <c r="AI125">
        <v>2.3300000000000001E-2</v>
      </c>
      <c r="AK125" s="2">
        <v>37407</v>
      </c>
      <c r="AL125">
        <v>2.9000000000000001E-2</v>
      </c>
      <c r="AN125" s="2">
        <v>37407</v>
      </c>
      <c r="AO125">
        <v>0.105</v>
      </c>
      <c r="AQ125" s="2">
        <v>37407</v>
      </c>
      <c r="AR125">
        <v>1.21E-2</v>
      </c>
      <c r="AT125" s="2">
        <v>37407</v>
      </c>
      <c r="AU125">
        <v>0.74680000000000002</v>
      </c>
      <c r="AW125" s="2">
        <v>37407</v>
      </c>
      <c r="AX125">
        <v>0.26300000000000001</v>
      </c>
      <c r="AZ125" s="2">
        <v>37407</v>
      </c>
      <c r="BA125">
        <v>0.24740000000000001</v>
      </c>
      <c r="BC125" s="2">
        <v>37407</v>
      </c>
      <c r="BD125">
        <v>0.70069999999999999</v>
      </c>
      <c r="BF125" s="2">
        <v>37407</v>
      </c>
      <c r="BG125">
        <v>1E-4</v>
      </c>
      <c r="BI125" s="2">
        <v>37407</v>
      </c>
      <c r="BJ125">
        <v>0.12330000000000001</v>
      </c>
      <c r="BL125" s="2">
        <v>37407</v>
      </c>
      <c r="BM125">
        <v>0.2044</v>
      </c>
      <c r="BO125" s="2">
        <v>37407</v>
      </c>
      <c r="BP125">
        <v>0.31080000000000002</v>
      </c>
      <c r="BR125" s="2">
        <v>37407</v>
      </c>
      <c r="BS125">
        <v>0.12180000000000001</v>
      </c>
      <c r="BU125" s="2">
        <v>37407</v>
      </c>
      <c r="BV125">
        <v>0.64480000000000004</v>
      </c>
      <c r="BX125" s="2">
        <v>37407</v>
      </c>
      <c r="BY125">
        <v>1.4604999999999999</v>
      </c>
    </row>
    <row r="126" spans="1:77">
      <c r="A126" s="2">
        <v>37833</v>
      </c>
      <c r="B126">
        <v>0.1207</v>
      </c>
      <c r="D126" s="2">
        <v>37376</v>
      </c>
      <c r="E126">
        <v>7.6E-3</v>
      </c>
      <c r="G126" s="2">
        <v>37376</v>
      </c>
      <c r="H126">
        <v>3.2000000000000001E-2</v>
      </c>
      <c r="J126" s="2">
        <v>37376</v>
      </c>
      <c r="K126">
        <v>0.2666</v>
      </c>
      <c r="M126" s="2">
        <v>37376</v>
      </c>
      <c r="N126">
        <v>2.86E-2</v>
      </c>
      <c r="P126" s="2">
        <v>37376</v>
      </c>
      <c r="Q126">
        <v>8.0000000000000004E-4</v>
      </c>
      <c r="S126" s="2">
        <v>37376</v>
      </c>
      <c r="T126">
        <v>0.42370000000000002</v>
      </c>
      <c r="V126" s="2">
        <v>37376</v>
      </c>
      <c r="W126">
        <v>0.12820000000000001</v>
      </c>
      <c r="Y126" s="2">
        <v>37376</v>
      </c>
      <c r="Z126">
        <v>2.0400000000000001E-2</v>
      </c>
      <c r="AB126" s="2">
        <v>37376</v>
      </c>
      <c r="AC126">
        <v>0.60440000000000005</v>
      </c>
      <c r="AE126" s="2">
        <v>37376</v>
      </c>
      <c r="AF126">
        <v>0.54679999999999995</v>
      </c>
      <c r="AH126" s="2">
        <v>37376</v>
      </c>
      <c r="AI126">
        <v>2.3E-2</v>
      </c>
      <c r="AK126" s="2">
        <v>37376</v>
      </c>
      <c r="AL126">
        <v>2.86E-2</v>
      </c>
      <c r="AN126" s="2">
        <v>37376</v>
      </c>
      <c r="AO126">
        <v>0.1089</v>
      </c>
      <c r="AQ126" s="2">
        <v>37376</v>
      </c>
      <c r="AR126">
        <v>1.2E-2</v>
      </c>
      <c r="AT126" s="2">
        <v>37376</v>
      </c>
      <c r="AU126">
        <v>0.74560000000000004</v>
      </c>
      <c r="AW126" s="2">
        <v>37376</v>
      </c>
      <c r="AX126">
        <v>0.26300000000000001</v>
      </c>
      <c r="AZ126" s="2">
        <v>37376</v>
      </c>
      <c r="BA126">
        <v>0.2465</v>
      </c>
      <c r="BC126" s="2">
        <v>37376</v>
      </c>
      <c r="BD126">
        <v>0.74080000000000001</v>
      </c>
      <c r="BF126" s="2">
        <v>37376</v>
      </c>
      <c r="BG126">
        <v>1E-4</v>
      </c>
      <c r="BI126" s="2">
        <v>37376</v>
      </c>
      <c r="BJ126">
        <v>0.1191</v>
      </c>
      <c r="BL126" s="2">
        <v>37376</v>
      </c>
      <c r="BM126">
        <v>0.20830000000000001</v>
      </c>
      <c r="BO126" s="2">
        <v>37376</v>
      </c>
      <c r="BP126">
        <v>0.34370000000000001</v>
      </c>
      <c r="BR126" s="2">
        <v>37376</v>
      </c>
      <c r="BS126">
        <v>0.11609999999999999</v>
      </c>
      <c r="BU126" s="2">
        <v>37376</v>
      </c>
      <c r="BV126">
        <v>0.63239999999999996</v>
      </c>
      <c r="BX126" s="2">
        <v>37376</v>
      </c>
      <c r="BY126">
        <v>1.4424999999999999</v>
      </c>
    </row>
    <row r="127" spans="1:77">
      <c r="A127" s="2">
        <v>37864</v>
      </c>
      <c r="B127">
        <v>0.1207</v>
      </c>
      <c r="D127" s="2">
        <v>37346</v>
      </c>
      <c r="E127">
        <v>7.6E-3</v>
      </c>
      <c r="G127" s="2">
        <v>37346</v>
      </c>
      <c r="H127">
        <v>3.2099999999999997E-2</v>
      </c>
      <c r="J127" s="2">
        <v>37346</v>
      </c>
      <c r="K127">
        <v>0.2666</v>
      </c>
      <c r="M127" s="2">
        <v>37346</v>
      </c>
      <c r="N127">
        <v>2.86E-2</v>
      </c>
      <c r="P127" s="2">
        <v>37346</v>
      </c>
      <c r="Q127">
        <v>8.0000000000000004E-4</v>
      </c>
      <c r="S127" s="2">
        <v>37346</v>
      </c>
      <c r="T127">
        <v>0.4113</v>
      </c>
      <c r="V127" s="2">
        <v>37346</v>
      </c>
      <c r="W127">
        <v>0.12820000000000001</v>
      </c>
      <c r="Y127" s="2">
        <v>37346</v>
      </c>
      <c r="Z127">
        <v>2.0500000000000001E-2</v>
      </c>
      <c r="AB127" s="2">
        <v>37346</v>
      </c>
      <c r="AC127">
        <v>0.59630000000000005</v>
      </c>
      <c r="AE127" s="2">
        <v>37346</v>
      </c>
      <c r="AF127">
        <v>0.54649999999999999</v>
      </c>
      <c r="AH127" s="2">
        <v>37346</v>
      </c>
      <c r="AI127">
        <v>2.3E-2</v>
      </c>
      <c r="AK127" s="2">
        <v>37346</v>
      </c>
      <c r="AL127">
        <v>2.86E-2</v>
      </c>
      <c r="AN127" s="2">
        <v>37346</v>
      </c>
      <c r="AO127">
        <v>0.1101</v>
      </c>
      <c r="AQ127" s="2">
        <v>37346</v>
      </c>
      <c r="AR127">
        <v>1.2200000000000001E-2</v>
      </c>
      <c r="AT127" s="2">
        <v>37346</v>
      </c>
      <c r="AU127">
        <v>0.74360000000000004</v>
      </c>
      <c r="AW127" s="2">
        <v>37346</v>
      </c>
      <c r="AX127">
        <v>0.26300000000000001</v>
      </c>
      <c r="AZ127" s="2">
        <v>37346</v>
      </c>
      <c r="BA127">
        <v>0.2414</v>
      </c>
      <c r="BC127" s="2">
        <v>37346</v>
      </c>
      <c r="BD127">
        <v>0.7198</v>
      </c>
      <c r="BF127" s="2">
        <v>37346</v>
      </c>
      <c r="BG127">
        <v>1E-4</v>
      </c>
      <c r="BI127" s="2">
        <v>37346</v>
      </c>
      <c r="BJ127">
        <v>0.1178</v>
      </c>
      <c r="BL127" s="2">
        <v>37346</v>
      </c>
      <c r="BM127">
        <v>0.21379999999999999</v>
      </c>
      <c r="BO127" s="2">
        <v>37346</v>
      </c>
      <c r="BP127">
        <v>0.41639999999999999</v>
      </c>
      <c r="BR127" s="2">
        <v>37346</v>
      </c>
      <c r="BS127">
        <v>0.1135</v>
      </c>
      <c r="BU127" s="2">
        <v>37346</v>
      </c>
      <c r="BV127">
        <v>0.62990000000000002</v>
      </c>
      <c r="BX127" s="2">
        <v>37346</v>
      </c>
      <c r="BY127">
        <v>1.4229000000000001</v>
      </c>
    </row>
    <row r="128" spans="1:77">
      <c r="A128" s="2">
        <v>37894</v>
      </c>
      <c r="B128">
        <v>0.1207</v>
      </c>
      <c r="D128" s="2">
        <v>37315</v>
      </c>
      <c r="E128">
        <v>7.4999999999999997E-3</v>
      </c>
      <c r="G128" s="2">
        <v>37315</v>
      </c>
      <c r="H128">
        <v>3.2399999999999998E-2</v>
      </c>
      <c r="J128" s="2">
        <v>37315</v>
      </c>
      <c r="K128">
        <v>0.2666</v>
      </c>
      <c r="M128" s="2">
        <v>37315</v>
      </c>
      <c r="N128">
        <v>2.8500000000000001E-2</v>
      </c>
      <c r="P128" s="2">
        <v>37315</v>
      </c>
      <c r="Q128">
        <v>8.0000000000000004E-4</v>
      </c>
      <c r="S128" s="2">
        <v>37315</v>
      </c>
      <c r="T128">
        <v>0.3972</v>
      </c>
      <c r="V128" s="2">
        <v>37315</v>
      </c>
      <c r="W128">
        <v>0.12820000000000001</v>
      </c>
      <c r="Y128" s="2">
        <v>37315</v>
      </c>
      <c r="Z128">
        <v>2.0500000000000001E-2</v>
      </c>
      <c r="AB128" s="2">
        <v>37315</v>
      </c>
      <c r="AC128">
        <v>0.58879999999999999</v>
      </c>
      <c r="AE128" s="2">
        <v>37315</v>
      </c>
      <c r="AF128">
        <v>0.54590000000000005</v>
      </c>
      <c r="AH128" s="2">
        <v>37315</v>
      </c>
      <c r="AI128">
        <v>2.2800000000000001E-2</v>
      </c>
      <c r="AK128" s="2">
        <v>37315</v>
      </c>
      <c r="AL128">
        <v>2.8500000000000001E-2</v>
      </c>
      <c r="AN128" s="2">
        <v>37315</v>
      </c>
      <c r="AO128">
        <v>0.10970000000000001</v>
      </c>
      <c r="AQ128" s="2">
        <v>37315</v>
      </c>
      <c r="AR128">
        <v>1.23E-2</v>
      </c>
      <c r="AT128" s="2">
        <v>37315</v>
      </c>
      <c r="AU128">
        <v>0.88070000000000004</v>
      </c>
      <c r="AW128" s="2">
        <v>37315</v>
      </c>
      <c r="AX128">
        <v>0.26300000000000001</v>
      </c>
      <c r="AZ128" s="2">
        <v>37315</v>
      </c>
      <c r="BA128">
        <v>0.23849999999999999</v>
      </c>
      <c r="BC128" s="2">
        <v>37315</v>
      </c>
      <c r="BD128">
        <v>0.72040000000000004</v>
      </c>
      <c r="BF128" s="2">
        <v>37315</v>
      </c>
      <c r="BG128">
        <v>1E-4</v>
      </c>
      <c r="BI128" s="2">
        <v>37315</v>
      </c>
      <c r="BJ128">
        <v>0.1171</v>
      </c>
      <c r="BL128" s="2">
        <v>37315</v>
      </c>
      <c r="BM128">
        <v>0.21510000000000001</v>
      </c>
      <c r="BO128" s="2">
        <v>37315</v>
      </c>
      <c r="BP128">
        <v>0.49109999999999998</v>
      </c>
      <c r="BR128" s="2">
        <v>37315</v>
      </c>
      <c r="BS128">
        <v>0.1116</v>
      </c>
      <c r="BU128" s="2">
        <v>37315</v>
      </c>
      <c r="BV128">
        <v>0.62690000000000001</v>
      </c>
      <c r="BX128" s="2">
        <v>37315</v>
      </c>
      <c r="BY128">
        <v>1.423</v>
      </c>
    </row>
    <row r="129" spans="1:77">
      <c r="A129" s="2">
        <v>37925</v>
      </c>
      <c r="B129">
        <v>0.1207</v>
      </c>
      <c r="D129" s="2">
        <v>37287</v>
      </c>
      <c r="E129">
        <v>7.4999999999999997E-3</v>
      </c>
      <c r="G129" s="2">
        <v>37287</v>
      </c>
      <c r="H129">
        <v>3.27E-2</v>
      </c>
      <c r="J129" s="2">
        <v>37287</v>
      </c>
      <c r="K129">
        <v>0.2666</v>
      </c>
      <c r="M129" s="2">
        <v>37287</v>
      </c>
      <c r="N129">
        <v>2.86E-2</v>
      </c>
      <c r="P129" s="2">
        <v>37287</v>
      </c>
      <c r="Q129">
        <v>8.0000000000000004E-4</v>
      </c>
      <c r="S129" s="2">
        <v>37287</v>
      </c>
      <c r="T129">
        <v>0.40639999999999998</v>
      </c>
      <c r="V129" s="2">
        <v>37287</v>
      </c>
      <c r="W129">
        <v>0.12820000000000001</v>
      </c>
      <c r="Y129" s="2">
        <v>37287</v>
      </c>
      <c r="Z129">
        <v>2.07E-2</v>
      </c>
      <c r="AB129" s="2">
        <v>37287</v>
      </c>
      <c r="AC129">
        <v>0.59960000000000002</v>
      </c>
      <c r="AE129" s="2">
        <v>37287</v>
      </c>
      <c r="AF129">
        <v>0.54349999999999998</v>
      </c>
      <c r="AH129" s="2">
        <v>37287</v>
      </c>
      <c r="AI129">
        <v>2.2700000000000001E-2</v>
      </c>
      <c r="AK129" s="2">
        <v>37287</v>
      </c>
      <c r="AL129">
        <v>2.86E-2</v>
      </c>
      <c r="AN129" s="2">
        <v>37287</v>
      </c>
      <c r="AO129">
        <v>0.1089</v>
      </c>
      <c r="AQ129" s="2">
        <v>37287</v>
      </c>
      <c r="AR129">
        <v>1.24E-2</v>
      </c>
      <c r="AT129" s="2">
        <v>37287</v>
      </c>
      <c r="AU129">
        <v>1.5063</v>
      </c>
      <c r="AW129" s="2">
        <v>37287</v>
      </c>
      <c r="AX129">
        <v>0.26300000000000001</v>
      </c>
      <c r="AZ129" s="2">
        <v>37287</v>
      </c>
      <c r="BA129">
        <v>0.2465</v>
      </c>
      <c r="BC129" s="2">
        <v>37287</v>
      </c>
      <c r="BD129">
        <v>0.71189999999999998</v>
      </c>
      <c r="BF129" s="2">
        <v>37287</v>
      </c>
      <c r="BG129">
        <v>1E-4</v>
      </c>
      <c r="BI129" s="2">
        <v>37287</v>
      </c>
      <c r="BJ129">
        <v>0.11899999999999999</v>
      </c>
      <c r="BL129" s="2">
        <v>37287</v>
      </c>
      <c r="BM129">
        <v>0.22109999999999999</v>
      </c>
      <c r="BO129" s="2">
        <v>37287</v>
      </c>
      <c r="BP129">
        <v>0.72840000000000005</v>
      </c>
      <c r="BR129" s="2">
        <v>37287</v>
      </c>
      <c r="BS129">
        <v>0.1116</v>
      </c>
      <c r="BU129" s="2">
        <v>37287</v>
      </c>
      <c r="BV129">
        <v>0.62460000000000004</v>
      </c>
      <c r="BX129" s="2">
        <v>37287</v>
      </c>
      <c r="BY129">
        <v>1.4348000000000001</v>
      </c>
    </row>
    <row r="130" spans="1:77">
      <c r="A130" s="2">
        <v>37955</v>
      </c>
      <c r="B130">
        <v>0.1207</v>
      </c>
      <c r="D130" s="2">
        <v>37256</v>
      </c>
      <c r="E130">
        <v>7.9000000000000008E-3</v>
      </c>
      <c r="G130" s="2">
        <v>37256</v>
      </c>
      <c r="H130">
        <v>3.3300000000000003E-2</v>
      </c>
      <c r="J130" s="2">
        <v>37256</v>
      </c>
      <c r="K130">
        <v>0.2666</v>
      </c>
      <c r="M130" s="2">
        <v>37256</v>
      </c>
      <c r="N130">
        <v>2.8799999999999999E-2</v>
      </c>
      <c r="P130" s="2">
        <v>37256</v>
      </c>
      <c r="Q130">
        <v>8.0000000000000004E-4</v>
      </c>
      <c r="S130" s="2">
        <v>37256</v>
      </c>
      <c r="T130">
        <v>0.4052</v>
      </c>
      <c r="V130" s="2">
        <v>37256</v>
      </c>
      <c r="W130">
        <v>0.12820000000000001</v>
      </c>
      <c r="Y130" s="2">
        <v>37256</v>
      </c>
      <c r="Z130">
        <v>2.0799999999999999E-2</v>
      </c>
      <c r="AB130" s="2">
        <v>37256</v>
      </c>
      <c r="AC130">
        <v>0.60440000000000005</v>
      </c>
      <c r="AE130" s="2">
        <v>37256</v>
      </c>
      <c r="AF130">
        <v>0.54430000000000001</v>
      </c>
      <c r="AH130" s="2">
        <v>37256</v>
      </c>
      <c r="AI130">
        <v>2.2800000000000001E-2</v>
      </c>
      <c r="AK130" s="2">
        <v>37256</v>
      </c>
      <c r="AL130">
        <v>2.8799999999999999E-2</v>
      </c>
      <c r="AN130" s="2">
        <v>37256</v>
      </c>
      <c r="AO130">
        <v>0.109</v>
      </c>
      <c r="AQ130" s="2">
        <v>37256</v>
      </c>
      <c r="AR130">
        <v>1.2500000000000001E-2</v>
      </c>
      <c r="AT130" s="2">
        <v>37256</v>
      </c>
      <c r="AU130">
        <v>1.506</v>
      </c>
      <c r="AW130" s="2">
        <v>37256</v>
      </c>
      <c r="AX130">
        <v>0.26300000000000001</v>
      </c>
      <c r="AZ130" s="2">
        <v>37256</v>
      </c>
      <c r="BA130">
        <v>0.24909999999999999</v>
      </c>
      <c r="BC130" s="2">
        <v>37256</v>
      </c>
      <c r="BD130">
        <v>0.67200000000000004</v>
      </c>
      <c r="BF130" s="2">
        <v>37256</v>
      </c>
      <c r="BG130">
        <v>1E-4</v>
      </c>
      <c r="BI130" s="2">
        <v>37256</v>
      </c>
      <c r="BJ130">
        <v>0.1198</v>
      </c>
      <c r="BL130" s="2">
        <v>37256</v>
      </c>
      <c r="BM130">
        <v>0.23369999999999999</v>
      </c>
      <c r="BO130" s="2">
        <v>37256</v>
      </c>
      <c r="BP130">
        <v>1.0016</v>
      </c>
      <c r="BR130" s="2">
        <v>37256</v>
      </c>
      <c r="BS130">
        <v>0.1115</v>
      </c>
      <c r="BU130" s="2">
        <v>37256</v>
      </c>
      <c r="BV130">
        <v>0.63360000000000005</v>
      </c>
      <c r="BX130" s="2">
        <v>37256</v>
      </c>
      <c r="BY130">
        <v>1.4404999999999999</v>
      </c>
    </row>
    <row r="131" spans="1:77">
      <c r="A131" s="2">
        <v>37986</v>
      </c>
      <c r="B131">
        <v>0.1207</v>
      </c>
      <c r="D131" s="2">
        <v>37225</v>
      </c>
      <c r="E131">
        <v>8.2000000000000007E-3</v>
      </c>
      <c r="G131" s="2">
        <v>37225</v>
      </c>
      <c r="H131">
        <v>3.3599999999999998E-2</v>
      </c>
      <c r="J131" s="2">
        <v>37225</v>
      </c>
      <c r="K131">
        <v>0.2666</v>
      </c>
      <c r="M131" s="2">
        <v>37225</v>
      </c>
      <c r="N131">
        <v>2.87E-2</v>
      </c>
      <c r="P131" s="2">
        <v>37225</v>
      </c>
      <c r="Q131">
        <v>8.0000000000000004E-4</v>
      </c>
      <c r="S131" s="2">
        <v>37225</v>
      </c>
      <c r="T131">
        <v>0.37669999999999998</v>
      </c>
      <c r="V131" s="2">
        <v>37225</v>
      </c>
      <c r="W131">
        <v>0.12820000000000001</v>
      </c>
      <c r="Y131" s="2">
        <v>37225</v>
      </c>
      <c r="Z131">
        <v>2.0799999999999999E-2</v>
      </c>
      <c r="AB131" s="2">
        <v>37225</v>
      </c>
      <c r="AC131">
        <v>0.60619999999999996</v>
      </c>
      <c r="AE131" s="2">
        <v>37225</v>
      </c>
      <c r="AF131">
        <v>0.54669999999999996</v>
      </c>
      <c r="AH131" s="2">
        <v>37225</v>
      </c>
      <c r="AI131">
        <v>2.2499999999999999E-2</v>
      </c>
      <c r="AK131" s="2">
        <v>37225</v>
      </c>
      <c r="AL131">
        <v>2.87E-2</v>
      </c>
      <c r="AN131" s="2">
        <v>37225</v>
      </c>
      <c r="AO131">
        <v>0.10829999999999999</v>
      </c>
      <c r="AQ131" s="2">
        <v>37225</v>
      </c>
      <c r="AR131">
        <v>1.24E-2</v>
      </c>
      <c r="AT131" s="2">
        <v>37225</v>
      </c>
      <c r="AU131">
        <v>1.5049999999999999</v>
      </c>
      <c r="AW131" s="2">
        <v>37225</v>
      </c>
      <c r="AX131">
        <v>0.26300000000000001</v>
      </c>
      <c r="AZ131" s="2">
        <v>37225</v>
      </c>
      <c r="BA131">
        <v>0.24399999999999999</v>
      </c>
      <c r="BC131" s="2">
        <v>37225</v>
      </c>
      <c r="BD131">
        <v>0.64300000000000002</v>
      </c>
      <c r="BF131" s="2">
        <v>37225</v>
      </c>
      <c r="BG131">
        <v>1E-4</v>
      </c>
      <c r="BI131" s="2">
        <v>37225</v>
      </c>
      <c r="BJ131">
        <v>0.1193</v>
      </c>
      <c r="BL131" s="2">
        <v>37225</v>
      </c>
      <c r="BM131">
        <v>0.23569999999999999</v>
      </c>
      <c r="BO131" s="2">
        <v>37225</v>
      </c>
      <c r="BP131">
        <v>1.0004999999999999</v>
      </c>
      <c r="BR131" s="2">
        <v>37225</v>
      </c>
      <c r="BS131">
        <v>0.11210000000000001</v>
      </c>
      <c r="BU131" s="2">
        <v>37225</v>
      </c>
      <c r="BV131">
        <v>0.627</v>
      </c>
      <c r="BX131" s="2">
        <v>37225</v>
      </c>
      <c r="BY131">
        <v>1.4373</v>
      </c>
    </row>
    <row r="132" spans="1:77">
      <c r="A132" s="2">
        <v>38017</v>
      </c>
      <c r="B132">
        <v>0.1207</v>
      </c>
      <c r="D132" s="2">
        <v>37195</v>
      </c>
      <c r="E132">
        <v>8.2000000000000007E-3</v>
      </c>
      <c r="G132" s="2">
        <v>37195</v>
      </c>
      <c r="H132">
        <v>3.39E-2</v>
      </c>
      <c r="J132" s="2">
        <v>37195</v>
      </c>
      <c r="K132">
        <v>0.2666</v>
      </c>
      <c r="M132" s="2">
        <v>37195</v>
      </c>
      <c r="N132">
        <v>2.8199999999999999E-2</v>
      </c>
      <c r="P132" s="2">
        <v>37195</v>
      </c>
      <c r="Q132">
        <v>8.0000000000000004E-4</v>
      </c>
      <c r="S132" s="2">
        <v>37195</v>
      </c>
      <c r="T132">
        <v>0.35389999999999999</v>
      </c>
      <c r="V132" s="2">
        <v>37195</v>
      </c>
      <c r="W132">
        <v>0.12820000000000001</v>
      </c>
      <c r="Y132" s="2">
        <v>37195</v>
      </c>
      <c r="Z132">
        <v>2.0799999999999999E-2</v>
      </c>
      <c r="AB132" s="2">
        <v>37195</v>
      </c>
      <c r="AC132">
        <v>0.61209999999999998</v>
      </c>
      <c r="AE132" s="2">
        <v>37195</v>
      </c>
      <c r="AF132">
        <v>0.55269999999999997</v>
      </c>
      <c r="AH132" s="2">
        <v>37195</v>
      </c>
      <c r="AI132">
        <v>2.23E-2</v>
      </c>
      <c r="AK132" s="2">
        <v>37195</v>
      </c>
      <c r="AL132">
        <v>2.8199999999999999E-2</v>
      </c>
      <c r="AN132" s="2">
        <v>37195</v>
      </c>
      <c r="AO132">
        <v>0.1067</v>
      </c>
      <c r="AQ132" s="2">
        <v>37195</v>
      </c>
      <c r="AR132">
        <v>1.26E-2</v>
      </c>
      <c r="AT132" s="2">
        <v>37195</v>
      </c>
      <c r="AU132">
        <v>1.5023</v>
      </c>
      <c r="AW132" s="2">
        <v>37195</v>
      </c>
      <c r="AX132">
        <v>0.26300000000000001</v>
      </c>
      <c r="AZ132" s="2">
        <v>37195</v>
      </c>
      <c r="BA132">
        <v>0.2414</v>
      </c>
      <c r="BC132" s="2">
        <v>37195</v>
      </c>
      <c r="BD132">
        <v>0.61140000000000005</v>
      </c>
      <c r="BF132" s="2">
        <v>37195</v>
      </c>
      <c r="BG132">
        <v>1E-4</v>
      </c>
      <c r="BI132" s="2">
        <v>37195</v>
      </c>
      <c r="BJ132">
        <v>0.12180000000000001</v>
      </c>
      <c r="BL132" s="2">
        <v>37195</v>
      </c>
      <c r="BM132">
        <v>0.23119999999999999</v>
      </c>
      <c r="BO132" s="2">
        <v>37195</v>
      </c>
      <c r="BP132">
        <v>1.0004</v>
      </c>
      <c r="BR132" s="2">
        <v>37195</v>
      </c>
      <c r="BS132">
        <v>0.1133</v>
      </c>
      <c r="BU132" s="2">
        <v>37195</v>
      </c>
      <c r="BV132">
        <v>0.63680000000000003</v>
      </c>
      <c r="BX132" s="2">
        <v>37195</v>
      </c>
      <c r="BY132">
        <v>1.4518</v>
      </c>
    </row>
    <row r="133" spans="1:77">
      <c r="A133" s="2">
        <v>38046</v>
      </c>
      <c r="B133">
        <v>0.1207</v>
      </c>
      <c r="D133" s="2">
        <v>37164</v>
      </c>
      <c r="E133">
        <v>8.3999999999999995E-3</v>
      </c>
      <c r="G133" s="2">
        <v>37164</v>
      </c>
      <c r="H133">
        <v>3.4000000000000002E-2</v>
      </c>
      <c r="J133" s="2">
        <v>37164</v>
      </c>
      <c r="K133">
        <v>0.2666</v>
      </c>
      <c r="M133" s="2">
        <v>37164</v>
      </c>
      <c r="N133">
        <v>2.8400000000000002E-2</v>
      </c>
      <c r="P133" s="2">
        <v>37164</v>
      </c>
      <c r="Q133">
        <v>8.0000000000000004E-4</v>
      </c>
      <c r="S133" s="2">
        <v>37164</v>
      </c>
      <c r="T133">
        <v>0.37259999999999999</v>
      </c>
      <c r="V133" s="2">
        <v>37164</v>
      </c>
      <c r="W133">
        <v>0.12820000000000001</v>
      </c>
      <c r="Y133" s="2">
        <v>37164</v>
      </c>
      <c r="Z133">
        <v>2.1000000000000001E-2</v>
      </c>
      <c r="AB133" s="2">
        <v>37164</v>
      </c>
      <c r="AC133">
        <v>0.61199999999999999</v>
      </c>
      <c r="AE133" s="2">
        <v>37164</v>
      </c>
      <c r="AF133">
        <v>0.57230000000000003</v>
      </c>
      <c r="AH133" s="2">
        <v>37164</v>
      </c>
      <c r="AI133">
        <v>2.2599999999999999E-2</v>
      </c>
      <c r="AK133" s="2">
        <v>37164</v>
      </c>
      <c r="AL133">
        <v>2.8400000000000002E-2</v>
      </c>
      <c r="AN133" s="2">
        <v>37164</v>
      </c>
      <c r="AO133">
        <v>0.10630000000000001</v>
      </c>
      <c r="AQ133" s="2">
        <v>37164</v>
      </c>
      <c r="AR133">
        <v>1.29E-2</v>
      </c>
      <c r="AT133" s="2">
        <v>37164</v>
      </c>
      <c r="AU133">
        <v>1.5343</v>
      </c>
      <c r="AW133" s="2">
        <v>37164</v>
      </c>
      <c r="AX133">
        <v>0.26300000000000001</v>
      </c>
      <c r="AZ133" s="2">
        <v>37164</v>
      </c>
      <c r="BA133">
        <v>0.2369</v>
      </c>
      <c r="BC133" s="2">
        <v>37164</v>
      </c>
      <c r="BD133">
        <v>0.67469999999999997</v>
      </c>
      <c r="BF133" s="2">
        <v>37164</v>
      </c>
      <c r="BG133">
        <v>1E-4</v>
      </c>
      <c r="BI133" s="2">
        <v>37164</v>
      </c>
      <c r="BJ133">
        <v>0.1226</v>
      </c>
      <c r="BL133" s="2">
        <v>37164</v>
      </c>
      <c r="BM133">
        <v>0.23100000000000001</v>
      </c>
      <c r="BO133" s="2">
        <v>37164</v>
      </c>
      <c r="BP133">
        <v>1.0007999999999999</v>
      </c>
      <c r="BR133" s="2">
        <v>37164</v>
      </c>
      <c r="BS133">
        <v>0.11409999999999999</v>
      </c>
      <c r="BU133" s="2">
        <v>37164</v>
      </c>
      <c r="BV133">
        <v>0.63859999999999995</v>
      </c>
      <c r="BX133" s="2">
        <v>37164</v>
      </c>
      <c r="BY133">
        <v>1.4635</v>
      </c>
    </row>
    <row r="134" spans="1:77">
      <c r="A134" s="2">
        <v>38077</v>
      </c>
      <c r="B134">
        <v>0.1207</v>
      </c>
      <c r="D134" s="2">
        <v>37134</v>
      </c>
      <c r="E134">
        <v>8.2000000000000007E-3</v>
      </c>
      <c r="G134" s="2">
        <v>37134</v>
      </c>
      <c r="H134">
        <v>3.4099999999999998E-2</v>
      </c>
      <c r="J134" s="2">
        <v>37134</v>
      </c>
      <c r="K134">
        <v>0.2666</v>
      </c>
      <c r="M134" s="2">
        <v>37134</v>
      </c>
      <c r="N134">
        <v>2.8899999999999999E-2</v>
      </c>
      <c r="P134" s="2">
        <v>37134</v>
      </c>
      <c r="Q134">
        <v>8.0000000000000004E-4</v>
      </c>
      <c r="S134" s="2">
        <v>37134</v>
      </c>
      <c r="T134">
        <v>0.3987</v>
      </c>
      <c r="V134" s="2">
        <v>37134</v>
      </c>
      <c r="W134">
        <v>0.12820000000000001</v>
      </c>
      <c r="Y134" s="2">
        <v>37134</v>
      </c>
      <c r="Z134">
        <v>2.12E-2</v>
      </c>
      <c r="AB134" s="2">
        <v>37134</v>
      </c>
      <c r="AC134">
        <v>0.59460000000000002</v>
      </c>
      <c r="AE134" s="2">
        <v>37134</v>
      </c>
      <c r="AF134">
        <v>0.5675</v>
      </c>
      <c r="AH134" s="2">
        <v>37134</v>
      </c>
      <c r="AI134">
        <v>2.2200000000000001E-2</v>
      </c>
      <c r="AK134" s="2">
        <v>37134</v>
      </c>
      <c r="AL134">
        <v>2.8899999999999999E-2</v>
      </c>
      <c r="AN134" s="2">
        <v>37134</v>
      </c>
      <c r="AO134">
        <v>0.1095</v>
      </c>
      <c r="AQ134" s="2">
        <v>37134</v>
      </c>
      <c r="AR134">
        <v>1.2699999999999999E-2</v>
      </c>
      <c r="AT134" s="2">
        <v>37134</v>
      </c>
      <c r="AU134">
        <v>1.5597000000000001</v>
      </c>
      <c r="AW134" s="2">
        <v>37134</v>
      </c>
      <c r="AX134">
        <v>0.2631</v>
      </c>
      <c r="AZ134" s="2">
        <v>37134</v>
      </c>
      <c r="BA134">
        <v>0.23530000000000001</v>
      </c>
      <c r="BC134" s="2">
        <v>37134</v>
      </c>
      <c r="BD134">
        <v>0.70989999999999998</v>
      </c>
      <c r="BF134" s="2">
        <v>37134</v>
      </c>
      <c r="BG134">
        <v>1E-4</v>
      </c>
      <c r="BI134" s="2">
        <v>37134</v>
      </c>
      <c r="BJ134">
        <v>0.121</v>
      </c>
      <c r="BL134" s="2">
        <v>37134</v>
      </c>
      <c r="BM134">
        <v>0.23599999999999999</v>
      </c>
      <c r="BO134" s="2">
        <v>37134</v>
      </c>
      <c r="BP134">
        <v>1.0006999999999999</v>
      </c>
      <c r="BR134" s="2">
        <v>37134</v>
      </c>
      <c r="BS134">
        <v>0.1118</v>
      </c>
      <c r="BU134" s="2">
        <v>37134</v>
      </c>
      <c r="BV134">
        <v>0.64990000000000003</v>
      </c>
      <c r="BX134" s="2">
        <v>37134</v>
      </c>
      <c r="BY134">
        <v>1.4362999999999999</v>
      </c>
    </row>
    <row r="135" spans="1:77">
      <c r="A135" s="2">
        <v>38107</v>
      </c>
      <c r="B135">
        <v>0.1207</v>
      </c>
      <c r="D135" s="2">
        <v>37103</v>
      </c>
      <c r="E135">
        <v>8.0000000000000002E-3</v>
      </c>
      <c r="G135" s="2">
        <v>37103</v>
      </c>
      <c r="H135">
        <v>3.4200000000000001E-2</v>
      </c>
      <c r="J135" s="2">
        <v>37103</v>
      </c>
      <c r="K135">
        <v>0.2666</v>
      </c>
      <c r="M135" s="2">
        <v>37103</v>
      </c>
      <c r="N135">
        <v>2.87E-2</v>
      </c>
      <c r="P135" s="2">
        <v>37103</v>
      </c>
      <c r="Q135">
        <v>8.0000000000000004E-4</v>
      </c>
      <c r="S135" s="2">
        <v>37103</v>
      </c>
      <c r="T135">
        <v>0.40660000000000002</v>
      </c>
      <c r="V135" s="2">
        <v>37103</v>
      </c>
      <c r="W135">
        <v>0.12820000000000001</v>
      </c>
      <c r="Y135" s="2">
        <v>37103</v>
      </c>
      <c r="Z135">
        <v>2.12E-2</v>
      </c>
      <c r="AB135" s="2">
        <v>37103</v>
      </c>
      <c r="AC135">
        <v>0.56840000000000002</v>
      </c>
      <c r="AE135" s="2">
        <v>37103</v>
      </c>
      <c r="AF135">
        <v>0.54849999999999999</v>
      </c>
      <c r="AH135" s="2">
        <v>37103</v>
      </c>
      <c r="AI135">
        <v>2.1899999999999999E-2</v>
      </c>
      <c r="AK135" s="2">
        <v>37103</v>
      </c>
      <c r="AL135">
        <v>2.87E-2</v>
      </c>
      <c r="AN135" s="2">
        <v>37103</v>
      </c>
      <c r="AO135">
        <v>0.109</v>
      </c>
      <c r="AQ135" s="2">
        <v>37103</v>
      </c>
      <c r="AR135">
        <v>1.24E-2</v>
      </c>
      <c r="AT135" s="2">
        <v>37103</v>
      </c>
      <c r="AU135">
        <v>1.7746</v>
      </c>
      <c r="AW135" s="2">
        <v>37103</v>
      </c>
      <c r="AX135">
        <v>0.2631</v>
      </c>
      <c r="AZ135" s="2">
        <v>37103</v>
      </c>
      <c r="BA135">
        <v>0.23810000000000001</v>
      </c>
      <c r="BC135" s="2">
        <v>37103</v>
      </c>
      <c r="BD135">
        <v>0.74560000000000004</v>
      </c>
      <c r="BF135" s="2">
        <v>37103</v>
      </c>
      <c r="BG135">
        <v>1E-4</v>
      </c>
      <c r="BI135" s="2">
        <v>37103</v>
      </c>
      <c r="BJ135">
        <v>0.11559999999999999</v>
      </c>
      <c r="BL135" s="2">
        <v>37103</v>
      </c>
      <c r="BM135">
        <v>0.23799999999999999</v>
      </c>
      <c r="BO135" s="2">
        <v>37103</v>
      </c>
      <c r="BP135">
        <v>1.0005999999999999</v>
      </c>
      <c r="BR135" s="2">
        <v>37103</v>
      </c>
      <c r="BS135">
        <v>0.1079</v>
      </c>
      <c r="BU135" s="2">
        <v>37103</v>
      </c>
      <c r="BV135">
        <v>0.65369999999999995</v>
      </c>
      <c r="BX135" s="2">
        <v>37103</v>
      </c>
      <c r="BY135">
        <v>1.4153</v>
      </c>
    </row>
    <row r="136" spans="1:77">
      <c r="A136" s="2">
        <v>38138</v>
      </c>
      <c r="B136">
        <v>0.1207</v>
      </c>
      <c r="D136" s="2">
        <v>37072</v>
      </c>
      <c r="E136">
        <v>8.2000000000000007E-3</v>
      </c>
      <c r="G136" s="2">
        <v>37072</v>
      </c>
      <c r="H136">
        <v>3.4299999999999997E-2</v>
      </c>
      <c r="J136" s="2">
        <v>37072</v>
      </c>
      <c r="K136">
        <v>0.2666</v>
      </c>
      <c r="M136" s="2">
        <v>37072</v>
      </c>
      <c r="N136">
        <v>2.92E-2</v>
      </c>
      <c r="P136" s="2">
        <v>37072</v>
      </c>
      <c r="Q136">
        <v>8.0000000000000004E-4</v>
      </c>
      <c r="S136" s="2">
        <v>37072</v>
      </c>
      <c r="T136">
        <v>0.42109999999999997</v>
      </c>
      <c r="V136" s="2">
        <v>37072</v>
      </c>
      <c r="W136">
        <v>0.12820000000000001</v>
      </c>
      <c r="Y136" s="2">
        <v>37072</v>
      </c>
      <c r="Z136">
        <v>2.1299999999999999E-2</v>
      </c>
      <c r="AB136" s="2">
        <v>37072</v>
      </c>
      <c r="AC136">
        <v>0.56020000000000003</v>
      </c>
      <c r="AE136" s="2">
        <v>37072</v>
      </c>
      <c r="AF136">
        <v>0.55049999999999999</v>
      </c>
      <c r="AH136" s="2">
        <v>37072</v>
      </c>
      <c r="AI136">
        <v>2.2100000000000002E-2</v>
      </c>
      <c r="AK136" s="2">
        <v>37072</v>
      </c>
      <c r="AL136">
        <v>2.92E-2</v>
      </c>
      <c r="AN136" s="2">
        <v>37072</v>
      </c>
      <c r="AO136">
        <v>0.11</v>
      </c>
      <c r="AQ136" s="2">
        <v>37072</v>
      </c>
      <c r="AR136">
        <v>1.23E-2</v>
      </c>
      <c r="AT136" s="2">
        <v>37072</v>
      </c>
      <c r="AU136">
        <v>1.7774000000000001</v>
      </c>
      <c r="AW136" s="2">
        <v>37072</v>
      </c>
      <c r="AX136">
        <v>0.2631</v>
      </c>
      <c r="AZ136" s="2">
        <v>37072</v>
      </c>
      <c r="BA136">
        <v>0.2515</v>
      </c>
      <c r="BC136" s="2">
        <v>37072</v>
      </c>
      <c r="BD136">
        <v>0.81740000000000002</v>
      </c>
      <c r="BF136" s="2">
        <v>37072</v>
      </c>
      <c r="BG136">
        <v>1E-4</v>
      </c>
      <c r="BI136" s="2">
        <v>37072</v>
      </c>
      <c r="BJ136">
        <v>0.1144</v>
      </c>
      <c r="BL136" s="2">
        <v>37072</v>
      </c>
      <c r="BM136">
        <v>0.24010000000000001</v>
      </c>
      <c r="BO136" s="2">
        <v>37072</v>
      </c>
      <c r="BP136">
        <v>1.0003</v>
      </c>
      <c r="BR136" s="2">
        <v>37072</v>
      </c>
      <c r="BS136">
        <v>0.1075</v>
      </c>
      <c r="BU136" s="2">
        <v>37072</v>
      </c>
      <c r="BV136">
        <v>0.65539999999999998</v>
      </c>
      <c r="BX136" s="2">
        <v>37072</v>
      </c>
      <c r="BY136">
        <v>1.4031</v>
      </c>
    </row>
    <row r="137" spans="1:77">
      <c r="A137" s="2">
        <v>38168</v>
      </c>
      <c r="B137">
        <v>0.1207</v>
      </c>
      <c r="D137" s="2">
        <v>37042</v>
      </c>
      <c r="E137">
        <v>8.2000000000000007E-3</v>
      </c>
      <c r="G137" s="2">
        <v>37042</v>
      </c>
      <c r="H137">
        <v>3.44E-2</v>
      </c>
      <c r="J137" s="2">
        <v>37042</v>
      </c>
      <c r="K137">
        <v>0.2666</v>
      </c>
      <c r="M137" s="2">
        <v>37042</v>
      </c>
      <c r="N137">
        <v>3.0200000000000001E-2</v>
      </c>
      <c r="P137" s="2">
        <v>37042</v>
      </c>
      <c r="Q137">
        <v>8.0000000000000004E-4</v>
      </c>
      <c r="S137" s="2">
        <v>37042</v>
      </c>
      <c r="T137">
        <v>0.43730000000000002</v>
      </c>
      <c r="V137" s="2">
        <v>37042</v>
      </c>
      <c r="W137">
        <v>0.12820000000000001</v>
      </c>
      <c r="Y137" s="2">
        <v>37042</v>
      </c>
      <c r="Z137">
        <v>2.1299999999999999E-2</v>
      </c>
      <c r="AB137" s="2">
        <v>37042</v>
      </c>
      <c r="AC137">
        <v>0.57130000000000003</v>
      </c>
      <c r="AE137" s="2">
        <v>37042</v>
      </c>
      <c r="AF137">
        <v>0.55110000000000003</v>
      </c>
      <c r="AH137" s="2">
        <v>37042</v>
      </c>
      <c r="AI137">
        <v>2.1899999999999999E-2</v>
      </c>
      <c r="AK137" s="2">
        <v>37042</v>
      </c>
      <c r="AL137">
        <v>3.0200000000000001E-2</v>
      </c>
      <c r="AN137" s="2">
        <v>37042</v>
      </c>
      <c r="AO137">
        <v>0.10920000000000001</v>
      </c>
      <c r="AQ137" s="2">
        <v>37042</v>
      </c>
      <c r="AR137">
        <v>1.2500000000000001E-2</v>
      </c>
      <c r="AT137" s="2">
        <v>37042</v>
      </c>
      <c r="AU137">
        <v>1.7864</v>
      </c>
      <c r="AW137" s="2">
        <v>37042</v>
      </c>
      <c r="AX137">
        <v>0.2631</v>
      </c>
      <c r="AZ137" s="2">
        <v>37042</v>
      </c>
      <c r="BA137">
        <v>0.25090000000000001</v>
      </c>
      <c r="BC137" s="2">
        <v>37042</v>
      </c>
      <c r="BD137">
        <v>0.87309999999999999</v>
      </c>
      <c r="BF137" s="2">
        <v>37042</v>
      </c>
      <c r="BG137">
        <v>1E-4</v>
      </c>
      <c r="BI137" s="2">
        <v>37042</v>
      </c>
      <c r="BJ137">
        <v>0.11749999999999999</v>
      </c>
      <c r="BL137" s="2">
        <v>37042</v>
      </c>
      <c r="BM137">
        <v>0.24110000000000001</v>
      </c>
      <c r="BO137" s="2">
        <v>37042</v>
      </c>
      <c r="BP137">
        <v>1.0004</v>
      </c>
      <c r="BR137" s="2">
        <v>37042</v>
      </c>
      <c r="BS137">
        <v>0.1096</v>
      </c>
      <c r="BU137" s="2">
        <v>37042</v>
      </c>
      <c r="BV137">
        <v>0.64880000000000004</v>
      </c>
      <c r="BX137" s="2">
        <v>37042</v>
      </c>
      <c r="BY137">
        <v>1.4277</v>
      </c>
    </row>
    <row r="138" spans="1:77">
      <c r="A138" s="2">
        <v>38199</v>
      </c>
      <c r="B138">
        <v>0.1207</v>
      </c>
      <c r="D138" s="2">
        <v>37011</v>
      </c>
      <c r="E138">
        <v>8.0999999999999996E-3</v>
      </c>
      <c r="G138" s="2">
        <v>37011</v>
      </c>
      <c r="H138">
        <v>3.4599999999999999E-2</v>
      </c>
      <c r="J138" s="2">
        <v>37011</v>
      </c>
      <c r="K138">
        <v>0.2666</v>
      </c>
      <c r="M138" s="2">
        <v>37011</v>
      </c>
      <c r="N138">
        <v>3.04E-2</v>
      </c>
      <c r="P138" s="2">
        <v>37011</v>
      </c>
      <c r="Q138">
        <v>8.0000000000000004E-4</v>
      </c>
      <c r="S138" s="2">
        <v>37011</v>
      </c>
      <c r="T138">
        <v>0.45619999999999999</v>
      </c>
      <c r="V138" s="2">
        <v>37011</v>
      </c>
      <c r="W138">
        <v>0.12820000000000001</v>
      </c>
      <c r="Y138" s="2">
        <v>37011</v>
      </c>
      <c r="Z138">
        <v>2.1399999999999999E-2</v>
      </c>
      <c r="AB138" s="2">
        <v>37011</v>
      </c>
      <c r="AC138">
        <v>0.58399999999999996</v>
      </c>
      <c r="AE138" s="2">
        <v>37011</v>
      </c>
      <c r="AF138">
        <v>0.55179999999999996</v>
      </c>
      <c r="AH138" s="2">
        <v>37011</v>
      </c>
      <c r="AI138">
        <v>2.1999999999999999E-2</v>
      </c>
      <c r="AK138" s="2">
        <v>37011</v>
      </c>
      <c r="AL138">
        <v>3.04E-2</v>
      </c>
      <c r="AN138" s="2">
        <v>37011</v>
      </c>
      <c r="AO138">
        <v>0.107</v>
      </c>
      <c r="AQ138" s="2">
        <v>37011</v>
      </c>
      <c r="AR138">
        <v>1.2800000000000001E-2</v>
      </c>
      <c r="AT138" s="2">
        <v>37011</v>
      </c>
      <c r="AU138">
        <v>1.7878000000000001</v>
      </c>
      <c r="AW138" s="2">
        <v>37011</v>
      </c>
      <c r="AX138">
        <v>0.26319999999999999</v>
      </c>
      <c r="AZ138" s="2">
        <v>37011</v>
      </c>
      <c r="BA138">
        <v>0.2487</v>
      </c>
      <c r="BC138" s="2">
        <v>37011</v>
      </c>
      <c r="BD138">
        <v>0.82830000000000004</v>
      </c>
      <c r="BF138" s="2">
        <v>37011</v>
      </c>
      <c r="BG138">
        <v>1E-4</v>
      </c>
      <c r="BI138" s="2">
        <v>37011</v>
      </c>
      <c r="BJ138">
        <v>0.1196</v>
      </c>
      <c r="BL138" s="2">
        <v>37011</v>
      </c>
      <c r="BM138">
        <v>0.23930000000000001</v>
      </c>
      <c r="BO138" s="2">
        <v>37011</v>
      </c>
      <c r="BP138">
        <v>1.0005999999999999</v>
      </c>
      <c r="BR138" s="2">
        <v>37011</v>
      </c>
      <c r="BS138">
        <v>0.11</v>
      </c>
      <c r="BU138" s="2">
        <v>37011</v>
      </c>
      <c r="BV138">
        <v>0.64129999999999998</v>
      </c>
      <c r="BX138" s="2">
        <v>37011</v>
      </c>
      <c r="BY138">
        <v>1.4352</v>
      </c>
    </row>
    <row r="139" spans="1:77">
      <c r="A139" s="2">
        <v>38230</v>
      </c>
      <c r="B139">
        <v>0.1207</v>
      </c>
      <c r="D139" s="2">
        <v>36981</v>
      </c>
      <c r="E139">
        <v>8.2000000000000007E-3</v>
      </c>
      <c r="G139" s="2">
        <v>36981</v>
      </c>
      <c r="H139">
        <v>3.4799999999999998E-2</v>
      </c>
      <c r="J139" s="2">
        <v>36981</v>
      </c>
      <c r="K139">
        <v>0.2666</v>
      </c>
      <c r="M139" s="2">
        <v>36981</v>
      </c>
      <c r="N139">
        <v>3.0700000000000002E-2</v>
      </c>
      <c r="P139" s="2">
        <v>36981</v>
      </c>
      <c r="Q139">
        <v>8.0000000000000004E-4</v>
      </c>
      <c r="S139" s="2">
        <v>36981</v>
      </c>
      <c r="T139">
        <v>0.47789999999999999</v>
      </c>
      <c r="V139" s="2">
        <v>36981</v>
      </c>
      <c r="W139">
        <v>0.12820000000000001</v>
      </c>
      <c r="Y139" s="2">
        <v>36981</v>
      </c>
      <c r="Z139">
        <v>2.1399999999999999E-2</v>
      </c>
      <c r="AB139" s="2">
        <v>36981</v>
      </c>
      <c r="AC139">
        <v>0.59250000000000003</v>
      </c>
      <c r="AE139" s="2">
        <v>36981</v>
      </c>
      <c r="AF139">
        <v>0.56459999999999999</v>
      </c>
      <c r="AH139" s="2">
        <v>36981</v>
      </c>
      <c r="AI139">
        <v>2.2800000000000001E-2</v>
      </c>
      <c r="AK139" s="2">
        <v>36981</v>
      </c>
      <c r="AL139">
        <v>3.0700000000000002E-2</v>
      </c>
      <c r="AN139" s="2">
        <v>36981</v>
      </c>
      <c r="AO139">
        <v>0.1042</v>
      </c>
      <c r="AQ139" s="2">
        <v>36981</v>
      </c>
      <c r="AR139">
        <v>1.29E-2</v>
      </c>
      <c r="AT139" s="2">
        <v>36981</v>
      </c>
      <c r="AU139">
        <v>1.8278000000000001</v>
      </c>
      <c r="AW139" s="2">
        <v>36981</v>
      </c>
      <c r="AX139">
        <v>0.26319999999999999</v>
      </c>
      <c r="AZ139" s="2">
        <v>36981</v>
      </c>
      <c r="BA139">
        <v>0.24610000000000001</v>
      </c>
      <c r="BC139" s="2">
        <v>36981</v>
      </c>
      <c r="BD139">
        <v>1.0139</v>
      </c>
      <c r="BF139" s="2">
        <v>36981</v>
      </c>
      <c r="BG139">
        <v>1E-4</v>
      </c>
      <c r="BI139" s="2">
        <v>36981</v>
      </c>
      <c r="BJ139">
        <v>0.12189999999999999</v>
      </c>
      <c r="BL139" s="2">
        <v>36981</v>
      </c>
      <c r="BM139">
        <v>0.24</v>
      </c>
      <c r="BO139" s="2">
        <v>36981</v>
      </c>
      <c r="BP139">
        <v>1.0002</v>
      </c>
      <c r="BR139" s="2">
        <v>36981</v>
      </c>
      <c r="BS139">
        <v>0.1115</v>
      </c>
      <c r="BU139" s="2">
        <v>36981</v>
      </c>
      <c r="BV139">
        <v>0.64200000000000002</v>
      </c>
      <c r="BX139" s="2">
        <v>36981</v>
      </c>
      <c r="BY139">
        <v>1.4453</v>
      </c>
    </row>
    <row r="140" spans="1:77">
      <c r="A140" s="2">
        <v>38260</v>
      </c>
      <c r="B140">
        <v>0.1207</v>
      </c>
      <c r="D140" s="2">
        <v>36950</v>
      </c>
      <c r="E140">
        <v>8.6E-3</v>
      </c>
      <c r="G140" s="2">
        <v>36950</v>
      </c>
      <c r="H140">
        <v>3.49E-2</v>
      </c>
      <c r="J140" s="2">
        <v>36950</v>
      </c>
      <c r="K140">
        <v>0.2666</v>
      </c>
      <c r="M140" s="2">
        <v>36950</v>
      </c>
      <c r="N140">
        <v>3.09E-2</v>
      </c>
      <c r="P140" s="2">
        <v>36950</v>
      </c>
      <c r="Q140">
        <v>8.0000000000000004E-4</v>
      </c>
      <c r="S140" s="2">
        <v>36950</v>
      </c>
      <c r="T140">
        <v>0.49890000000000001</v>
      </c>
      <c r="V140" s="2">
        <v>36950</v>
      </c>
      <c r="W140">
        <v>0.12820000000000001</v>
      </c>
      <c r="Y140" s="2">
        <v>36950</v>
      </c>
      <c r="Z140">
        <v>2.1499999999999998E-2</v>
      </c>
      <c r="AB140" s="2">
        <v>36950</v>
      </c>
      <c r="AC140">
        <v>0.60029999999999994</v>
      </c>
      <c r="AE140" s="2">
        <v>36950</v>
      </c>
      <c r="AF140">
        <v>0.5736</v>
      </c>
      <c r="AH140" s="2">
        <v>36950</v>
      </c>
      <c r="AI140">
        <v>2.3400000000000001E-2</v>
      </c>
      <c r="AK140" s="2">
        <v>36950</v>
      </c>
      <c r="AL140">
        <v>3.09E-2</v>
      </c>
      <c r="AN140" s="2">
        <v>36950</v>
      </c>
      <c r="AO140">
        <v>0.10290000000000001</v>
      </c>
      <c r="AQ140" s="2">
        <v>36950</v>
      </c>
      <c r="AR140">
        <v>1.2999999999999999E-2</v>
      </c>
      <c r="AT140" s="2">
        <v>36950</v>
      </c>
      <c r="AU140">
        <v>1.8488</v>
      </c>
      <c r="AW140" s="2">
        <v>36950</v>
      </c>
      <c r="AX140">
        <v>0.2631</v>
      </c>
      <c r="AZ140" s="2">
        <v>36950</v>
      </c>
      <c r="BA140">
        <v>0.24460000000000001</v>
      </c>
      <c r="BC140" s="2">
        <v>36950</v>
      </c>
      <c r="BD140">
        <v>1.4464999999999999</v>
      </c>
      <c r="BF140" s="2">
        <v>36950</v>
      </c>
      <c r="BG140">
        <v>1E-4</v>
      </c>
      <c r="BI140" s="2">
        <v>36950</v>
      </c>
      <c r="BJ140">
        <v>0.1236</v>
      </c>
      <c r="BL140" s="2">
        <v>36950</v>
      </c>
      <c r="BM140">
        <v>0.2422</v>
      </c>
      <c r="BO140" s="2">
        <v>36950</v>
      </c>
      <c r="BP140">
        <v>1.0003</v>
      </c>
      <c r="BR140" s="2">
        <v>36950</v>
      </c>
      <c r="BS140">
        <v>0.1124</v>
      </c>
      <c r="BU140" s="2">
        <v>36950</v>
      </c>
      <c r="BV140">
        <v>0.6573</v>
      </c>
      <c r="BX140" s="2">
        <v>36950</v>
      </c>
      <c r="BY140">
        <v>1.4534</v>
      </c>
    </row>
    <row r="141" spans="1:77">
      <c r="A141" s="2">
        <v>38291</v>
      </c>
      <c r="B141">
        <v>0.1207</v>
      </c>
      <c r="D141" s="2">
        <v>36922</v>
      </c>
      <c r="E141">
        <v>8.6E-3</v>
      </c>
      <c r="G141" s="2">
        <v>36922</v>
      </c>
      <c r="H141">
        <v>3.5200000000000002E-2</v>
      </c>
      <c r="J141" s="2">
        <v>36922</v>
      </c>
      <c r="K141">
        <v>0.2666</v>
      </c>
      <c r="M141" s="2">
        <v>36922</v>
      </c>
      <c r="N141">
        <v>3.0599999999999999E-2</v>
      </c>
      <c r="P141" s="2">
        <v>36922</v>
      </c>
      <c r="Q141">
        <v>8.0000000000000004E-4</v>
      </c>
      <c r="S141" s="2">
        <v>36922</v>
      </c>
      <c r="T141">
        <v>0.5111</v>
      </c>
      <c r="V141" s="2">
        <v>36922</v>
      </c>
      <c r="W141">
        <v>0.12820000000000001</v>
      </c>
      <c r="Y141" s="2">
        <v>36922</v>
      </c>
      <c r="Z141">
        <v>2.1499999999999998E-2</v>
      </c>
      <c r="AB141" s="2">
        <v>36922</v>
      </c>
      <c r="AC141">
        <v>0.61429999999999996</v>
      </c>
      <c r="AE141" s="2">
        <v>36922</v>
      </c>
      <c r="AF141">
        <v>0.5756</v>
      </c>
      <c r="AH141" s="2">
        <v>36922</v>
      </c>
      <c r="AI141">
        <v>2.3099999999999999E-2</v>
      </c>
      <c r="AK141" s="2">
        <v>36922</v>
      </c>
      <c r="AL141">
        <v>3.0599999999999999E-2</v>
      </c>
      <c r="AN141" s="2">
        <v>36922</v>
      </c>
      <c r="AO141">
        <v>0.1024</v>
      </c>
      <c r="AQ141" s="2">
        <v>36922</v>
      </c>
      <c r="AR141">
        <v>1.32E-2</v>
      </c>
      <c r="AT141" s="2">
        <v>36922</v>
      </c>
      <c r="AU141">
        <v>1.8431999999999999</v>
      </c>
      <c r="AW141" s="2">
        <v>36922</v>
      </c>
      <c r="AX141">
        <v>0.2631</v>
      </c>
      <c r="AZ141" s="2">
        <v>36922</v>
      </c>
      <c r="BA141">
        <v>0.24299999999999999</v>
      </c>
      <c r="BC141" s="2">
        <v>36922</v>
      </c>
      <c r="BD141">
        <v>1.4896</v>
      </c>
      <c r="BF141" s="2">
        <v>36922</v>
      </c>
      <c r="BG141">
        <v>1E-4</v>
      </c>
      <c r="BI141" s="2">
        <v>36922</v>
      </c>
      <c r="BJ141">
        <v>0.12590000000000001</v>
      </c>
      <c r="BL141" s="2">
        <v>36922</v>
      </c>
      <c r="BM141">
        <v>0.2429</v>
      </c>
      <c r="BO141" s="2">
        <v>36922</v>
      </c>
      <c r="BP141">
        <v>1.0004999999999999</v>
      </c>
      <c r="BR141" s="2">
        <v>36922</v>
      </c>
      <c r="BS141">
        <v>0.114</v>
      </c>
      <c r="BU141" s="2">
        <v>36922</v>
      </c>
      <c r="BV141">
        <v>0.66510000000000002</v>
      </c>
      <c r="BX141" s="2">
        <v>36922</v>
      </c>
      <c r="BY141">
        <v>1.4782999999999999</v>
      </c>
    </row>
    <row r="142" spans="1:77">
      <c r="A142" s="2">
        <v>38321</v>
      </c>
      <c r="B142">
        <v>0.1207</v>
      </c>
      <c r="D142" s="2">
        <v>36891</v>
      </c>
      <c r="E142">
        <v>8.8999999999999999E-3</v>
      </c>
      <c r="G142" s="2">
        <v>36891</v>
      </c>
      <c r="H142">
        <v>3.5700000000000003E-2</v>
      </c>
      <c r="J142" s="2">
        <v>36891</v>
      </c>
      <c r="K142">
        <v>0.2666</v>
      </c>
      <c r="M142" s="2">
        <v>36891</v>
      </c>
      <c r="N142">
        <v>3.0200000000000001E-2</v>
      </c>
      <c r="P142" s="2">
        <v>36891</v>
      </c>
      <c r="Q142">
        <v>8.0000000000000004E-4</v>
      </c>
      <c r="S142" s="2">
        <v>36891</v>
      </c>
      <c r="T142">
        <v>0.50900000000000001</v>
      </c>
      <c r="V142" s="2">
        <v>36891</v>
      </c>
      <c r="W142">
        <v>0.12820000000000001</v>
      </c>
      <c r="Y142" s="2">
        <v>36891</v>
      </c>
      <c r="Z142">
        <v>2.1399999999999999E-2</v>
      </c>
      <c r="AB142" s="2">
        <v>36891</v>
      </c>
      <c r="AC142">
        <v>0.59509999999999996</v>
      </c>
      <c r="AE142" s="2">
        <v>36891</v>
      </c>
      <c r="AF142">
        <v>0.57589999999999997</v>
      </c>
      <c r="AH142" s="2">
        <v>36891</v>
      </c>
      <c r="AI142">
        <v>2.3099999999999999E-2</v>
      </c>
      <c r="AK142" s="2">
        <v>36891</v>
      </c>
      <c r="AL142">
        <v>3.0200000000000001E-2</v>
      </c>
      <c r="AN142" s="2">
        <v>36891</v>
      </c>
      <c r="AO142">
        <v>0.10539999999999999</v>
      </c>
      <c r="AQ142" s="2">
        <v>36891</v>
      </c>
      <c r="AR142">
        <v>1.29E-2</v>
      </c>
      <c r="AT142" s="2">
        <v>36891</v>
      </c>
      <c r="AU142">
        <v>1.8176000000000001</v>
      </c>
      <c r="AW142" s="2">
        <v>36891</v>
      </c>
      <c r="AX142">
        <v>0.2631</v>
      </c>
      <c r="AZ142" s="2">
        <v>36891</v>
      </c>
      <c r="BA142">
        <v>0.23169999999999999</v>
      </c>
      <c r="BC142" s="2">
        <v>36891</v>
      </c>
      <c r="BD142">
        <v>1.4761</v>
      </c>
      <c r="BF142" s="2">
        <v>36891</v>
      </c>
      <c r="BG142">
        <v>1E-4</v>
      </c>
      <c r="BI142" s="2">
        <v>36891</v>
      </c>
      <c r="BJ142">
        <v>0.1207</v>
      </c>
      <c r="BL142" s="2">
        <v>36891</v>
      </c>
      <c r="BM142">
        <v>0.24479999999999999</v>
      </c>
      <c r="BO142" s="2">
        <v>36891</v>
      </c>
      <c r="BP142">
        <v>1.0005999999999999</v>
      </c>
      <c r="BR142" s="2">
        <v>36891</v>
      </c>
      <c r="BS142">
        <v>0.1106</v>
      </c>
      <c r="BU142" s="2">
        <v>36891</v>
      </c>
      <c r="BV142">
        <v>0.65659999999999996</v>
      </c>
      <c r="BX142" s="2">
        <v>36891</v>
      </c>
      <c r="BY142">
        <v>1.4637</v>
      </c>
    </row>
    <row r="143" spans="1:77">
      <c r="A143" s="2">
        <v>38352</v>
      </c>
      <c r="B143">
        <v>0.1207</v>
      </c>
      <c r="D143" s="2">
        <v>36860</v>
      </c>
      <c r="E143">
        <v>9.1999999999999998E-3</v>
      </c>
      <c r="G143" s="2">
        <v>36860</v>
      </c>
      <c r="H143">
        <v>3.5900000000000001E-2</v>
      </c>
      <c r="J143" s="2">
        <v>36860</v>
      </c>
      <c r="K143">
        <v>0.2666</v>
      </c>
      <c r="M143" s="2">
        <v>36860</v>
      </c>
      <c r="N143">
        <v>3.09E-2</v>
      </c>
      <c r="P143" s="2">
        <v>36860</v>
      </c>
      <c r="Q143">
        <v>8.9999999999999998E-4</v>
      </c>
      <c r="S143" s="2">
        <v>36860</v>
      </c>
      <c r="T143">
        <v>0.5131</v>
      </c>
      <c r="V143" s="2">
        <v>36860</v>
      </c>
      <c r="W143">
        <v>0.12820000000000001</v>
      </c>
      <c r="Y143" s="2">
        <v>36860</v>
      </c>
      <c r="Z143">
        <v>2.1399999999999999E-2</v>
      </c>
      <c r="AB143" s="2">
        <v>36860</v>
      </c>
      <c r="AC143">
        <v>0.56130000000000002</v>
      </c>
      <c r="AE143" s="2">
        <v>36860</v>
      </c>
      <c r="AF143">
        <v>0.57210000000000005</v>
      </c>
      <c r="AH143" s="2">
        <v>36860</v>
      </c>
      <c r="AI143">
        <v>2.2800000000000001E-2</v>
      </c>
      <c r="AK143" s="2">
        <v>36860</v>
      </c>
      <c r="AL143">
        <v>3.09E-2</v>
      </c>
      <c r="AN143" s="2">
        <v>36860</v>
      </c>
      <c r="AO143">
        <v>0.1051</v>
      </c>
      <c r="AQ143" s="2">
        <v>36860</v>
      </c>
      <c r="AR143">
        <v>1.2500000000000001E-2</v>
      </c>
      <c r="AT143" s="2">
        <v>36860</v>
      </c>
      <c r="AU143">
        <v>1.8084</v>
      </c>
      <c r="AW143" s="2">
        <v>36860</v>
      </c>
      <c r="AX143">
        <v>0.26319999999999999</v>
      </c>
      <c r="AZ143" s="2">
        <v>36860</v>
      </c>
      <c r="BA143">
        <v>0.21909999999999999</v>
      </c>
      <c r="BC143" s="2">
        <v>36860</v>
      </c>
      <c r="BD143">
        <v>1.4609000000000001</v>
      </c>
      <c r="BF143" s="2">
        <v>36860</v>
      </c>
      <c r="BG143">
        <v>1E-4</v>
      </c>
      <c r="BI143" s="2">
        <v>36860</v>
      </c>
      <c r="BJ143">
        <v>0.11459999999999999</v>
      </c>
      <c r="BL143" s="2">
        <v>36860</v>
      </c>
      <c r="BM143">
        <v>0.2429</v>
      </c>
      <c r="BO143" s="2">
        <v>36860</v>
      </c>
      <c r="BP143">
        <v>1.0004999999999999</v>
      </c>
      <c r="BR143" s="2">
        <v>36860</v>
      </c>
      <c r="BS143">
        <v>0.1069</v>
      </c>
      <c r="BU143" s="2">
        <v>36860</v>
      </c>
      <c r="BV143">
        <v>0.64810000000000001</v>
      </c>
      <c r="BX143" s="2">
        <v>36860</v>
      </c>
      <c r="BY143">
        <v>1.4259999999999999</v>
      </c>
    </row>
    <row r="144" spans="1:77">
      <c r="A144" s="2">
        <v>38383</v>
      </c>
      <c r="B144">
        <v>0.1207</v>
      </c>
      <c r="D144" s="2">
        <v>36830</v>
      </c>
      <c r="E144">
        <v>9.1999999999999998E-3</v>
      </c>
      <c r="G144" s="2">
        <v>36830</v>
      </c>
      <c r="H144">
        <v>3.5900000000000001E-2</v>
      </c>
      <c r="J144" s="2">
        <v>36830</v>
      </c>
      <c r="K144">
        <v>0.2666</v>
      </c>
      <c r="M144" s="2">
        <v>36830</v>
      </c>
      <c r="N144">
        <v>3.15E-2</v>
      </c>
      <c r="P144" s="2">
        <v>36830</v>
      </c>
      <c r="Q144">
        <v>8.9999999999999998E-4</v>
      </c>
      <c r="S144" s="2">
        <v>36830</v>
      </c>
      <c r="T144">
        <v>0.53269999999999995</v>
      </c>
      <c r="V144" s="2">
        <v>36830</v>
      </c>
      <c r="W144">
        <v>0.12820000000000001</v>
      </c>
      <c r="Y144" s="2">
        <v>36830</v>
      </c>
      <c r="Z144">
        <v>2.1600000000000001E-2</v>
      </c>
      <c r="AB144" s="2">
        <v>36830</v>
      </c>
      <c r="AC144">
        <v>0.56469999999999998</v>
      </c>
      <c r="AE144" s="2">
        <v>36830</v>
      </c>
      <c r="AF144">
        <v>0.57079999999999997</v>
      </c>
      <c r="AH144" s="2">
        <v>36830</v>
      </c>
      <c r="AI144">
        <v>2.3099999999999999E-2</v>
      </c>
      <c r="AK144" s="2">
        <v>36830</v>
      </c>
      <c r="AL144">
        <v>3.15E-2</v>
      </c>
      <c r="AN144" s="2">
        <v>36830</v>
      </c>
      <c r="AO144">
        <v>0.10489999999999999</v>
      </c>
      <c r="AQ144" s="2">
        <v>36830</v>
      </c>
      <c r="AR144">
        <v>1.23E-2</v>
      </c>
      <c r="AT144" s="2">
        <v>36830</v>
      </c>
      <c r="AU144">
        <v>1.8335999999999999</v>
      </c>
      <c r="AW144" s="2">
        <v>36830</v>
      </c>
      <c r="AX144">
        <v>0.26319999999999999</v>
      </c>
      <c r="AZ144" s="2">
        <v>36830</v>
      </c>
      <c r="BA144">
        <v>0.2155</v>
      </c>
      <c r="BC144" s="2">
        <v>36830</v>
      </c>
      <c r="BD144">
        <v>1.4770000000000001</v>
      </c>
      <c r="BF144" s="2">
        <v>36830</v>
      </c>
      <c r="BG144">
        <v>1E-4</v>
      </c>
      <c r="BI144" s="2">
        <v>36830</v>
      </c>
      <c r="BJ144">
        <v>0.1148</v>
      </c>
      <c r="BL144" s="2">
        <v>36830</v>
      </c>
      <c r="BM144">
        <v>0.24390000000000001</v>
      </c>
      <c r="BO144" s="2">
        <v>36830</v>
      </c>
      <c r="BP144">
        <v>1.0004</v>
      </c>
      <c r="BR144" s="2">
        <v>36830</v>
      </c>
      <c r="BS144">
        <v>0.1069</v>
      </c>
      <c r="BU144" s="2">
        <v>36830</v>
      </c>
      <c r="BV144">
        <v>0.66149999999999998</v>
      </c>
      <c r="BX144" s="2">
        <v>36830</v>
      </c>
      <c r="BY144">
        <v>1.4527000000000001</v>
      </c>
    </row>
    <row r="145" spans="1:77">
      <c r="A145" s="2">
        <v>38411</v>
      </c>
      <c r="B145">
        <v>0.1207</v>
      </c>
      <c r="D145" s="2">
        <v>36799</v>
      </c>
      <c r="E145">
        <v>9.4000000000000004E-3</v>
      </c>
      <c r="G145" s="2">
        <v>36799</v>
      </c>
      <c r="H145">
        <v>3.5900000000000001E-2</v>
      </c>
      <c r="J145" s="2">
        <v>36799</v>
      </c>
      <c r="K145">
        <v>0.2666</v>
      </c>
      <c r="M145" s="2">
        <v>36799</v>
      </c>
      <c r="N145">
        <v>3.2099999999999997E-2</v>
      </c>
      <c r="P145" s="2">
        <v>36799</v>
      </c>
      <c r="Q145">
        <v>8.9999999999999998E-4</v>
      </c>
      <c r="S145" s="2">
        <v>36799</v>
      </c>
      <c r="T145">
        <v>0.54459999999999997</v>
      </c>
      <c r="V145" s="2">
        <v>36799</v>
      </c>
      <c r="W145">
        <v>0.12820000000000001</v>
      </c>
      <c r="Y145" s="2">
        <v>36799</v>
      </c>
      <c r="Z145">
        <v>2.18E-2</v>
      </c>
      <c r="AB145" s="2">
        <v>36799</v>
      </c>
      <c r="AC145">
        <v>0.56940000000000002</v>
      </c>
      <c r="AE145" s="2">
        <v>36799</v>
      </c>
      <c r="AF145">
        <v>0.57509999999999994</v>
      </c>
      <c r="AH145" s="2">
        <v>36799</v>
      </c>
      <c r="AI145">
        <v>2.3900000000000001E-2</v>
      </c>
      <c r="AK145" s="2">
        <v>36799</v>
      </c>
      <c r="AL145">
        <v>3.2099999999999997E-2</v>
      </c>
      <c r="AN145" s="2">
        <v>36799</v>
      </c>
      <c r="AO145">
        <v>0.107</v>
      </c>
      <c r="AQ145" s="2">
        <v>36799</v>
      </c>
      <c r="AR145">
        <v>1.24E-2</v>
      </c>
      <c r="AT145" s="2">
        <v>36799</v>
      </c>
      <c r="AU145">
        <v>1.8525</v>
      </c>
      <c r="AW145" s="2">
        <v>36799</v>
      </c>
      <c r="AX145">
        <v>0.26319999999999999</v>
      </c>
      <c r="AZ145" s="2">
        <v>36799</v>
      </c>
      <c r="BA145">
        <v>0.22320000000000001</v>
      </c>
      <c r="BC145" s="2">
        <v>36799</v>
      </c>
      <c r="BD145">
        <v>1.5063</v>
      </c>
      <c r="BF145" s="2">
        <v>36799</v>
      </c>
      <c r="BG145">
        <v>1E-4</v>
      </c>
      <c r="BI145" s="2">
        <v>36799</v>
      </c>
      <c r="BJ145">
        <v>0.1169</v>
      </c>
      <c r="BL145" s="2">
        <v>36799</v>
      </c>
      <c r="BM145">
        <v>0.24729999999999999</v>
      </c>
      <c r="BO145" s="2">
        <v>36799</v>
      </c>
      <c r="BP145">
        <v>1.0004</v>
      </c>
      <c r="BR145" s="2">
        <v>36799</v>
      </c>
      <c r="BS145">
        <v>0.1085</v>
      </c>
      <c r="BU145" s="2">
        <v>36799</v>
      </c>
      <c r="BV145">
        <v>0.67410000000000003</v>
      </c>
      <c r="BX145" s="2">
        <v>36799</v>
      </c>
      <c r="BY145">
        <v>1.4340999999999999</v>
      </c>
    </row>
    <row r="146" spans="1:77">
      <c r="A146" s="2">
        <v>38442</v>
      </c>
      <c r="B146">
        <v>0.1207</v>
      </c>
      <c r="D146" s="2">
        <v>36769</v>
      </c>
      <c r="E146">
        <v>9.1999999999999998E-3</v>
      </c>
      <c r="G146" s="2">
        <v>36769</v>
      </c>
      <c r="H146">
        <v>3.5999999999999997E-2</v>
      </c>
      <c r="J146" s="2">
        <v>36769</v>
      </c>
      <c r="K146">
        <v>0.2666</v>
      </c>
      <c r="M146" s="2">
        <v>36769</v>
      </c>
      <c r="N146">
        <v>3.2099999999999997E-2</v>
      </c>
      <c r="P146" s="2">
        <v>36769</v>
      </c>
      <c r="Q146">
        <v>8.9999999999999998E-4</v>
      </c>
      <c r="S146" s="2">
        <v>36769</v>
      </c>
      <c r="T146">
        <v>0.55300000000000005</v>
      </c>
      <c r="V146" s="2">
        <v>36769</v>
      </c>
      <c r="W146">
        <v>0.12820000000000001</v>
      </c>
      <c r="Y146" s="2">
        <v>36769</v>
      </c>
      <c r="Z146">
        <v>2.1899999999999999E-2</v>
      </c>
      <c r="AB146" s="2">
        <v>36769</v>
      </c>
      <c r="AC146">
        <v>0.58389999999999997</v>
      </c>
      <c r="AE146" s="2">
        <v>36769</v>
      </c>
      <c r="AF146">
        <v>0.58130000000000004</v>
      </c>
      <c r="AH146" s="2">
        <v>36769</v>
      </c>
      <c r="AI146">
        <v>2.4500000000000001E-2</v>
      </c>
      <c r="AK146" s="2">
        <v>36769</v>
      </c>
      <c r="AL146">
        <v>3.2099999999999997E-2</v>
      </c>
      <c r="AN146" s="2">
        <v>36769</v>
      </c>
      <c r="AO146">
        <v>0.1077</v>
      </c>
      <c r="AQ146" s="2">
        <v>36769</v>
      </c>
      <c r="AR146">
        <v>1.2699999999999999E-2</v>
      </c>
      <c r="AT146" s="2">
        <v>36769</v>
      </c>
      <c r="AU146">
        <v>2.0844</v>
      </c>
      <c r="AW146" s="2">
        <v>36769</v>
      </c>
      <c r="AX146">
        <v>0.26319999999999999</v>
      </c>
      <c r="AZ146" s="2">
        <v>36769</v>
      </c>
      <c r="BA146">
        <v>0.22950000000000001</v>
      </c>
      <c r="BC146" s="2">
        <v>36769</v>
      </c>
      <c r="BD146">
        <v>1.5486</v>
      </c>
      <c r="BF146" s="2">
        <v>36769</v>
      </c>
      <c r="BG146">
        <v>1E-4</v>
      </c>
      <c r="BI146" s="2">
        <v>36769</v>
      </c>
      <c r="BJ146">
        <v>0.12139999999999999</v>
      </c>
      <c r="BL146" s="2">
        <v>36769</v>
      </c>
      <c r="BM146">
        <v>0.2465</v>
      </c>
      <c r="BO146" s="2">
        <v>36769</v>
      </c>
      <c r="BP146">
        <v>1.0004</v>
      </c>
      <c r="BR146" s="2">
        <v>36769</v>
      </c>
      <c r="BS146">
        <v>0.1118</v>
      </c>
      <c r="BU146" s="2">
        <v>36769</v>
      </c>
      <c r="BV146">
        <v>0.67410000000000003</v>
      </c>
      <c r="BX146" s="2">
        <v>36769</v>
      </c>
      <c r="BY146">
        <v>1.4907999999999999</v>
      </c>
    </row>
    <row r="147" spans="1:77">
      <c r="A147" s="2">
        <v>38472</v>
      </c>
      <c r="B147">
        <v>0.1207</v>
      </c>
      <c r="D147" s="2">
        <v>36738</v>
      </c>
      <c r="E147">
        <v>9.2999999999999992E-3</v>
      </c>
      <c r="G147" s="2">
        <v>36738</v>
      </c>
      <c r="H147">
        <v>3.5900000000000001E-2</v>
      </c>
      <c r="J147" s="2">
        <v>36738</v>
      </c>
      <c r="K147">
        <v>0.2666</v>
      </c>
      <c r="M147" s="2">
        <v>36738</v>
      </c>
      <c r="N147">
        <v>3.2300000000000002E-2</v>
      </c>
      <c r="P147" s="2">
        <v>36738</v>
      </c>
      <c r="Q147">
        <v>8.9999999999999998E-4</v>
      </c>
      <c r="S147" s="2">
        <v>36738</v>
      </c>
      <c r="T147">
        <v>0.55569999999999997</v>
      </c>
      <c r="V147" s="2">
        <v>36738</v>
      </c>
      <c r="W147">
        <v>0.1283</v>
      </c>
      <c r="Y147" s="2">
        <v>36738</v>
      </c>
      <c r="Z147">
        <v>2.23E-2</v>
      </c>
      <c r="AB147" s="2">
        <v>36738</v>
      </c>
      <c r="AC147">
        <v>0.60629999999999995</v>
      </c>
      <c r="AE147" s="2">
        <v>36738</v>
      </c>
      <c r="AF147">
        <v>0.57469999999999999</v>
      </c>
      <c r="AH147" s="2">
        <v>36738</v>
      </c>
      <c r="AI147">
        <v>2.4899999999999999E-2</v>
      </c>
      <c r="AK147" s="2">
        <v>36738</v>
      </c>
      <c r="AL147">
        <v>3.2300000000000002E-2</v>
      </c>
      <c r="AN147" s="2">
        <v>36738</v>
      </c>
      <c r="AO147">
        <v>0.1057</v>
      </c>
      <c r="AQ147" s="2">
        <v>36738</v>
      </c>
      <c r="AR147">
        <v>1.2999999999999999E-2</v>
      </c>
      <c r="AT147" s="2">
        <v>36738</v>
      </c>
      <c r="AU147">
        <v>2.0028999999999999</v>
      </c>
      <c r="AW147" s="2">
        <v>36738</v>
      </c>
      <c r="AX147">
        <v>0.26319999999999999</v>
      </c>
      <c r="AZ147" s="2">
        <v>36738</v>
      </c>
      <c r="BA147">
        <v>0.23139999999999999</v>
      </c>
      <c r="BC147" s="2">
        <v>36738</v>
      </c>
      <c r="BD147">
        <v>1.593</v>
      </c>
      <c r="BF147" s="2">
        <v>36738</v>
      </c>
      <c r="BG147">
        <v>1E-4</v>
      </c>
      <c r="BI147" s="2">
        <v>36738</v>
      </c>
      <c r="BJ147">
        <v>0.12609999999999999</v>
      </c>
      <c r="BL147" s="2">
        <v>36738</v>
      </c>
      <c r="BM147">
        <v>0.2442</v>
      </c>
      <c r="BO147" s="2">
        <v>36738</v>
      </c>
      <c r="BP147">
        <v>1.0004</v>
      </c>
      <c r="BR147" s="2">
        <v>36738</v>
      </c>
      <c r="BS147">
        <v>0.115</v>
      </c>
      <c r="BU147" s="2">
        <v>36738</v>
      </c>
      <c r="BV147">
        <v>0.67630000000000001</v>
      </c>
      <c r="BX147" s="2">
        <v>36738</v>
      </c>
      <c r="BY147">
        <v>1.5094000000000001</v>
      </c>
    </row>
    <row r="148" spans="1:77">
      <c r="A148" s="2">
        <v>38503</v>
      </c>
      <c r="B148">
        <v>0.1207</v>
      </c>
      <c r="D148" s="2">
        <v>36707</v>
      </c>
      <c r="E148">
        <v>9.4000000000000004E-3</v>
      </c>
      <c r="G148" s="2">
        <v>36707</v>
      </c>
      <c r="H148">
        <v>3.5299999999999998E-2</v>
      </c>
      <c r="J148" s="2">
        <v>36707</v>
      </c>
      <c r="K148">
        <v>0.2666</v>
      </c>
      <c r="M148" s="2">
        <v>36707</v>
      </c>
      <c r="N148">
        <v>3.2399999999999998E-2</v>
      </c>
      <c r="P148" s="2">
        <v>36707</v>
      </c>
      <c r="Q148">
        <v>8.9999999999999998E-4</v>
      </c>
      <c r="S148" s="2">
        <v>36707</v>
      </c>
      <c r="T148">
        <v>0.5524</v>
      </c>
      <c r="V148" s="2">
        <v>36707</v>
      </c>
      <c r="W148">
        <v>0.1283</v>
      </c>
      <c r="Y148" s="2">
        <v>36707</v>
      </c>
      <c r="Z148">
        <v>2.2499999999999999E-2</v>
      </c>
      <c r="AB148" s="2">
        <v>36707</v>
      </c>
      <c r="AC148">
        <v>0.60809999999999997</v>
      </c>
      <c r="AE148" s="2">
        <v>36707</v>
      </c>
      <c r="AF148">
        <v>0.57879999999999998</v>
      </c>
      <c r="AH148" s="2">
        <v>36707</v>
      </c>
      <c r="AI148">
        <v>2.5600000000000001E-2</v>
      </c>
      <c r="AK148" s="2">
        <v>36707</v>
      </c>
      <c r="AL148">
        <v>3.2399999999999998E-2</v>
      </c>
      <c r="AN148" s="2">
        <v>36707</v>
      </c>
      <c r="AO148">
        <v>0.1017</v>
      </c>
      <c r="AQ148" s="2">
        <v>36707</v>
      </c>
      <c r="AR148">
        <v>1.3100000000000001E-2</v>
      </c>
      <c r="AT148" s="2">
        <v>36707</v>
      </c>
      <c r="AU148">
        <v>2.0688</v>
      </c>
      <c r="AW148" s="2">
        <v>36707</v>
      </c>
      <c r="AX148">
        <v>0.26319999999999999</v>
      </c>
      <c r="AZ148" s="2">
        <v>36707</v>
      </c>
      <c r="BA148">
        <v>0.2248</v>
      </c>
      <c r="BC148" s="2">
        <v>36707</v>
      </c>
      <c r="BD148">
        <v>1.6232</v>
      </c>
      <c r="BF148" s="2">
        <v>36707</v>
      </c>
      <c r="BG148">
        <v>1E-4</v>
      </c>
      <c r="BI148" s="2">
        <v>36707</v>
      </c>
      <c r="BJ148">
        <v>0.1273</v>
      </c>
      <c r="BL148" s="2">
        <v>36707</v>
      </c>
      <c r="BM148">
        <v>0.24129999999999999</v>
      </c>
      <c r="BO148" s="2">
        <v>36707</v>
      </c>
      <c r="BP148">
        <v>1.0003</v>
      </c>
      <c r="BR148" s="2">
        <v>36707</v>
      </c>
      <c r="BS148">
        <v>0.115</v>
      </c>
      <c r="BU148" s="2">
        <v>36707</v>
      </c>
      <c r="BV148">
        <v>0.67689999999999995</v>
      </c>
      <c r="BX148" s="2">
        <v>36707</v>
      </c>
      <c r="BY148">
        <v>1.5095000000000001</v>
      </c>
    </row>
    <row r="149" spans="1:77">
      <c r="A149" s="2">
        <v>38533</v>
      </c>
      <c r="B149">
        <v>0.1207</v>
      </c>
      <c r="D149" s="2">
        <v>36677</v>
      </c>
      <c r="E149">
        <v>9.1999999999999998E-3</v>
      </c>
      <c r="G149" s="2">
        <v>36677</v>
      </c>
      <c r="H149">
        <v>3.5299999999999998E-2</v>
      </c>
      <c r="J149" s="2">
        <v>36677</v>
      </c>
      <c r="K149">
        <v>0.2666</v>
      </c>
      <c r="M149" s="2">
        <v>36677</v>
      </c>
      <c r="N149">
        <v>3.2500000000000001E-2</v>
      </c>
      <c r="P149" s="2">
        <v>36677</v>
      </c>
      <c r="Q149">
        <v>8.9999999999999998E-4</v>
      </c>
      <c r="S149" s="2">
        <v>36677</v>
      </c>
      <c r="T149">
        <v>0.54720000000000002</v>
      </c>
      <c r="V149" s="2">
        <v>36677</v>
      </c>
      <c r="W149">
        <v>0.12839999999999999</v>
      </c>
      <c r="Y149" s="2">
        <v>36677</v>
      </c>
      <c r="Z149">
        <v>2.2800000000000001E-2</v>
      </c>
      <c r="AB149" s="2">
        <v>36677</v>
      </c>
      <c r="AC149">
        <v>0.58330000000000004</v>
      </c>
      <c r="AE149" s="2">
        <v>36677</v>
      </c>
      <c r="AF149">
        <v>0.57879999999999998</v>
      </c>
      <c r="AH149" s="2">
        <v>36677</v>
      </c>
      <c r="AI149">
        <v>2.5700000000000001E-2</v>
      </c>
      <c r="AK149" s="2">
        <v>36677</v>
      </c>
      <c r="AL149">
        <v>3.2500000000000001E-2</v>
      </c>
      <c r="AN149" s="2">
        <v>36677</v>
      </c>
      <c r="AO149">
        <v>0.1051</v>
      </c>
      <c r="AQ149" s="2">
        <v>36677</v>
      </c>
      <c r="AR149">
        <v>1.2699999999999999E-2</v>
      </c>
      <c r="AT149" s="2">
        <v>36677</v>
      </c>
      <c r="AU149">
        <v>2.0415000000000001</v>
      </c>
      <c r="AW149" s="2">
        <v>36677</v>
      </c>
      <c r="AX149">
        <v>0.26319999999999999</v>
      </c>
      <c r="AZ149" s="2">
        <v>36677</v>
      </c>
      <c r="BA149">
        <v>0.222</v>
      </c>
      <c r="BC149" s="2">
        <v>36677</v>
      </c>
      <c r="BD149">
        <v>1.6186</v>
      </c>
      <c r="BF149" s="2">
        <v>36677</v>
      </c>
      <c r="BG149">
        <v>1E-4</v>
      </c>
      <c r="BI149" s="2">
        <v>36677</v>
      </c>
      <c r="BJ149">
        <v>0.1217</v>
      </c>
      <c r="BL149" s="2">
        <v>36677</v>
      </c>
      <c r="BM149">
        <v>0.24079999999999999</v>
      </c>
      <c r="BO149" s="2">
        <v>36677</v>
      </c>
      <c r="BP149">
        <v>1.0004</v>
      </c>
      <c r="BR149" s="2">
        <v>36677</v>
      </c>
      <c r="BS149">
        <v>0.11070000000000001</v>
      </c>
      <c r="BU149" s="2">
        <v>36677</v>
      </c>
      <c r="BV149">
        <v>0.66910000000000003</v>
      </c>
      <c r="BX149" s="2">
        <v>36677</v>
      </c>
      <c r="BY149">
        <v>1.5098</v>
      </c>
    </row>
    <row r="150" spans="1:77">
      <c r="A150" s="2">
        <v>38564</v>
      </c>
      <c r="B150">
        <v>0.12139999999999999</v>
      </c>
      <c r="D150" s="2">
        <v>36646</v>
      </c>
      <c r="E150">
        <v>9.4999999999999998E-3</v>
      </c>
      <c r="G150" s="2">
        <v>36646</v>
      </c>
      <c r="H150">
        <v>3.49E-2</v>
      </c>
      <c r="J150" s="2">
        <v>36646</v>
      </c>
      <c r="K150">
        <v>0.2666</v>
      </c>
      <c r="M150" s="2">
        <v>36646</v>
      </c>
      <c r="N150">
        <v>3.2800000000000003E-2</v>
      </c>
      <c r="P150" s="2">
        <v>36646</v>
      </c>
      <c r="Q150">
        <v>8.9999999999999998E-4</v>
      </c>
      <c r="S150" s="2">
        <v>36646</v>
      </c>
      <c r="T150">
        <v>0.56559999999999999</v>
      </c>
      <c r="V150" s="2">
        <v>36646</v>
      </c>
      <c r="W150">
        <v>0.12839999999999999</v>
      </c>
      <c r="Y150" s="2">
        <v>36646</v>
      </c>
      <c r="Z150">
        <v>2.29E-2</v>
      </c>
      <c r="AB150" s="2">
        <v>36646</v>
      </c>
      <c r="AC150">
        <v>0.60150000000000003</v>
      </c>
      <c r="AE150" s="2">
        <v>36646</v>
      </c>
      <c r="AF150">
        <v>0.58489999999999998</v>
      </c>
      <c r="AH150" s="2">
        <v>36646</v>
      </c>
      <c r="AI150">
        <v>2.63E-2</v>
      </c>
      <c r="AK150" s="2">
        <v>36646</v>
      </c>
      <c r="AL150">
        <v>3.2800000000000003E-2</v>
      </c>
      <c r="AN150" s="2">
        <v>36646</v>
      </c>
      <c r="AO150">
        <v>0.1065</v>
      </c>
      <c r="AQ150" s="2">
        <v>36646</v>
      </c>
      <c r="AR150">
        <v>1.3100000000000001E-2</v>
      </c>
      <c r="AT150" s="2">
        <v>36646</v>
      </c>
      <c r="AU150">
        <v>2.032</v>
      </c>
      <c r="AW150" s="2">
        <v>36646</v>
      </c>
      <c r="AX150">
        <v>0.26319999999999999</v>
      </c>
      <c r="AZ150" s="2">
        <v>36646</v>
      </c>
      <c r="BA150">
        <v>0.2359</v>
      </c>
      <c r="BC150" s="2">
        <v>36646</v>
      </c>
      <c r="BD150">
        <v>1.6828000000000001</v>
      </c>
      <c r="BF150" s="2">
        <v>36646</v>
      </c>
      <c r="BG150">
        <v>1E-4</v>
      </c>
      <c r="BI150" s="2">
        <v>36646</v>
      </c>
      <c r="BJ150">
        <v>0.127</v>
      </c>
      <c r="BL150" s="2">
        <v>36646</v>
      </c>
      <c r="BM150">
        <v>0.2472</v>
      </c>
      <c r="BO150" s="2">
        <v>36646</v>
      </c>
      <c r="BP150">
        <v>1.0004</v>
      </c>
      <c r="BR150" s="2">
        <v>36646</v>
      </c>
      <c r="BS150">
        <v>0.1162</v>
      </c>
      <c r="BU150" s="2">
        <v>36646</v>
      </c>
      <c r="BV150">
        <v>0.68149999999999999</v>
      </c>
      <c r="BX150" s="2">
        <v>36646</v>
      </c>
      <c r="BY150">
        <v>1.5813999999999999</v>
      </c>
    </row>
    <row r="151" spans="1:77">
      <c r="A151" s="2">
        <v>38595</v>
      </c>
      <c r="B151">
        <v>0.12330000000000001</v>
      </c>
      <c r="D151" s="2">
        <v>36616</v>
      </c>
      <c r="E151">
        <v>9.4000000000000004E-3</v>
      </c>
      <c r="G151" s="2">
        <v>36616</v>
      </c>
      <c r="H151">
        <v>3.5099999999999999E-2</v>
      </c>
      <c r="J151" s="2">
        <v>36616</v>
      </c>
      <c r="K151">
        <v>0.2666</v>
      </c>
      <c r="M151" s="2">
        <v>36616</v>
      </c>
      <c r="N151">
        <v>3.2500000000000001E-2</v>
      </c>
      <c r="P151" s="2">
        <v>36616</v>
      </c>
      <c r="Q151">
        <v>8.9999999999999998E-4</v>
      </c>
      <c r="S151" s="2">
        <v>36616</v>
      </c>
      <c r="T151">
        <v>0.5736</v>
      </c>
      <c r="V151" s="2">
        <v>36616</v>
      </c>
      <c r="W151">
        <v>0.1285</v>
      </c>
      <c r="Y151" s="2">
        <v>36616</v>
      </c>
      <c r="Z151">
        <v>2.29E-2</v>
      </c>
      <c r="AB151" s="2">
        <v>36616</v>
      </c>
      <c r="AC151">
        <v>0.60189999999999999</v>
      </c>
      <c r="AE151" s="2">
        <v>36616</v>
      </c>
      <c r="AF151">
        <v>0.5827</v>
      </c>
      <c r="AH151" s="2">
        <v>36616</v>
      </c>
      <c r="AI151">
        <v>2.64E-2</v>
      </c>
      <c r="AK151" s="2">
        <v>36616</v>
      </c>
      <c r="AL151">
        <v>3.2500000000000001E-2</v>
      </c>
      <c r="AN151" s="2">
        <v>36616</v>
      </c>
      <c r="AO151">
        <v>0.1076</v>
      </c>
      <c r="AQ151" s="2">
        <v>36616</v>
      </c>
      <c r="AR151">
        <v>1.34E-2</v>
      </c>
      <c r="AT151" s="2">
        <v>36616</v>
      </c>
      <c r="AU151">
        <v>2.1173000000000002</v>
      </c>
      <c r="AW151" s="2">
        <v>36616</v>
      </c>
      <c r="AX151">
        <v>0.26319999999999999</v>
      </c>
      <c r="AZ151" s="2">
        <v>36616</v>
      </c>
      <c r="BA151">
        <v>0.2445</v>
      </c>
      <c r="BC151" s="2">
        <v>36616</v>
      </c>
      <c r="BD151">
        <v>1.7236</v>
      </c>
      <c r="BF151" s="2">
        <v>36616</v>
      </c>
      <c r="BG151">
        <v>1E-4</v>
      </c>
      <c r="BI151" s="2">
        <v>36616</v>
      </c>
      <c r="BJ151">
        <v>0.12959999999999999</v>
      </c>
      <c r="BL151" s="2">
        <v>36616</v>
      </c>
      <c r="BM151">
        <v>0.24929999999999999</v>
      </c>
      <c r="BO151" s="2">
        <v>36616</v>
      </c>
      <c r="BP151">
        <v>1.0003</v>
      </c>
      <c r="BR151" s="2">
        <v>36616</v>
      </c>
      <c r="BS151">
        <v>0.11899999999999999</v>
      </c>
      <c r="BU151" s="2">
        <v>36616</v>
      </c>
      <c r="BV151">
        <v>0.68459999999999999</v>
      </c>
      <c r="BX151" s="2">
        <v>36616</v>
      </c>
      <c r="BY151">
        <v>1.5806</v>
      </c>
    </row>
    <row r="152" spans="1:77">
      <c r="A152" s="2">
        <v>38625</v>
      </c>
      <c r="B152">
        <v>0.1234</v>
      </c>
      <c r="D152" s="2">
        <v>36585</v>
      </c>
      <c r="E152">
        <v>9.1000000000000004E-3</v>
      </c>
      <c r="G152" s="2">
        <v>36585</v>
      </c>
      <c r="H152">
        <v>3.4700000000000002E-2</v>
      </c>
      <c r="J152" s="2">
        <v>36585</v>
      </c>
      <c r="K152">
        <v>0.2666</v>
      </c>
      <c r="M152" s="2">
        <v>36585</v>
      </c>
      <c r="N152">
        <v>3.2500000000000001E-2</v>
      </c>
      <c r="P152" s="2">
        <v>36585</v>
      </c>
      <c r="Q152">
        <v>8.9999999999999998E-4</v>
      </c>
      <c r="S152" s="2">
        <v>36585</v>
      </c>
      <c r="T152">
        <v>0.56299999999999994</v>
      </c>
      <c r="V152" s="2">
        <v>36585</v>
      </c>
      <c r="W152">
        <v>0.1285</v>
      </c>
      <c r="Y152" s="2">
        <v>36585</v>
      </c>
      <c r="Z152">
        <v>2.29E-2</v>
      </c>
      <c r="AB152" s="2">
        <v>36585</v>
      </c>
      <c r="AC152">
        <v>0.61229999999999996</v>
      </c>
      <c r="AE152" s="2">
        <v>36585</v>
      </c>
      <c r="AF152">
        <v>0.5877</v>
      </c>
      <c r="AH152" s="2">
        <v>36585</v>
      </c>
      <c r="AI152">
        <v>2.6499999999999999E-2</v>
      </c>
      <c r="AK152" s="2">
        <v>36585</v>
      </c>
      <c r="AL152">
        <v>3.2500000000000001E-2</v>
      </c>
      <c r="AN152" s="2">
        <v>36585</v>
      </c>
      <c r="AO152">
        <v>0.1061</v>
      </c>
      <c r="AQ152" s="2">
        <v>36585</v>
      </c>
      <c r="AR152">
        <v>1.41E-2</v>
      </c>
      <c r="AT152" s="2">
        <v>36585</v>
      </c>
      <c r="AU152">
        <v>2.1432000000000002</v>
      </c>
      <c r="AW152" s="2">
        <v>36585</v>
      </c>
      <c r="AX152">
        <v>0.26319999999999999</v>
      </c>
      <c r="AZ152" s="2">
        <v>36585</v>
      </c>
      <c r="BA152">
        <v>0.2409</v>
      </c>
      <c r="BC152" s="2">
        <v>36585</v>
      </c>
      <c r="BD152">
        <v>1.7733000000000001</v>
      </c>
      <c r="BF152" s="2">
        <v>36585</v>
      </c>
      <c r="BG152">
        <v>1E-4</v>
      </c>
      <c r="BI152" s="2">
        <v>36585</v>
      </c>
      <c r="BJ152">
        <v>0.1321</v>
      </c>
      <c r="BL152" s="2">
        <v>36585</v>
      </c>
      <c r="BM152">
        <v>0.2462</v>
      </c>
      <c r="BO152" s="2">
        <v>36585</v>
      </c>
      <c r="BP152">
        <v>1.0009999999999999</v>
      </c>
      <c r="BR152" s="2">
        <v>36585</v>
      </c>
      <c r="BS152">
        <v>0.12139999999999999</v>
      </c>
      <c r="BU152" s="2">
        <v>36585</v>
      </c>
      <c r="BV152">
        <v>0.68979999999999997</v>
      </c>
      <c r="BX152" s="2">
        <v>36585</v>
      </c>
      <c r="BY152">
        <v>1.6006</v>
      </c>
    </row>
    <row r="153" spans="1:77">
      <c r="A153" s="2">
        <v>38656</v>
      </c>
      <c r="B153">
        <v>0.1234</v>
      </c>
      <c r="D153" s="2">
        <v>36556</v>
      </c>
      <c r="E153">
        <v>9.4999999999999998E-3</v>
      </c>
      <c r="G153" s="2">
        <v>36556</v>
      </c>
      <c r="H153">
        <v>3.5400000000000001E-2</v>
      </c>
      <c r="J153" s="2">
        <v>36556</v>
      </c>
      <c r="K153">
        <v>0.2666</v>
      </c>
      <c r="M153" s="2">
        <v>36556</v>
      </c>
      <c r="N153">
        <v>3.2300000000000002E-2</v>
      </c>
      <c r="P153" s="2">
        <v>36556</v>
      </c>
      <c r="Q153">
        <v>8.9999999999999998E-4</v>
      </c>
      <c r="S153" s="2">
        <v>36556</v>
      </c>
      <c r="T153">
        <v>0.55420000000000003</v>
      </c>
      <c r="V153" s="2">
        <v>36556</v>
      </c>
      <c r="W153">
        <v>0.12859999999999999</v>
      </c>
      <c r="Y153" s="2">
        <v>36556</v>
      </c>
      <c r="Z153">
        <v>2.3E-2</v>
      </c>
      <c r="AB153" s="2">
        <v>36556</v>
      </c>
      <c r="AC153">
        <v>0.62880000000000003</v>
      </c>
      <c r="AE153" s="2">
        <v>36556</v>
      </c>
      <c r="AF153">
        <v>0.59699999999999998</v>
      </c>
      <c r="AH153" s="2">
        <v>36556</v>
      </c>
      <c r="AI153">
        <v>2.6700000000000002E-2</v>
      </c>
      <c r="AK153" s="2">
        <v>36556</v>
      </c>
      <c r="AL153">
        <v>3.2300000000000002E-2</v>
      </c>
      <c r="AN153" s="2">
        <v>36556</v>
      </c>
      <c r="AO153">
        <v>0.1053</v>
      </c>
      <c r="AQ153" s="2">
        <v>36556</v>
      </c>
      <c r="AR153">
        <v>1.44E-2</v>
      </c>
      <c r="AT153" s="2">
        <v>36556</v>
      </c>
      <c r="AU153">
        <v>2.1617999999999999</v>
      </c>
      <c r="AW153" s="2">
        <v>36556</v>
      </c>
      <c r="AX153">
        <v>0.26319999999999999</v>
      </c>
      <c r="AZ153" s="2">
        <v>36556</v>
      </c>
      <c r="BA153">
        <v>0.24340000000000001</v>
      </c>
      <c r="BC153" s="2">
        <v>36556</v>
      </c>
      <c r="BD153">
        <v>1.8315999999999999</v>
      </c>
      <c r="BF153" s="2">
        <v>36556</v>
      </c>
      <c r="BG153">
        <v>1E-4</v>
      </c>
      <c r="BI153" s="2">
        <v>36556</v>
      </c>
      <c r="BJ153">
        <v>0.13600000000000001</v>
      </c>
      <c r="BL153" s="2">
        <v>36556</v>
      </c>
      <c r="BM153">
        <v>0.2429</v>
      </c>
      <c r="BO153" s="2">
        <v>36556</v>
      </c>
      <c r="BP153">
        <v>1.0002</v>
      </c>
      <c r="BR153" s="2">
        <v>36556</v>
      </c>
      <c r="BS153">
        <v>0.12470000000000001</v>
      </c>
      <c r="BU153" s="2">
        <v>36556</v>
      </c>
      <c r="BV153">
        <v>0.69030000000000002</v>
      </c>
      <c r="BX153" s="2">
        <v>36556</v>
      </c>
      <c r="BY153">
        <v>1.6372</v>
      </c>
    </row>
    <row r="154" spans="1:77">
      <c r="A154" s="2">
        <v>38686</v>
      </c>
      <c r="B154">
        <v>0.1236</v>
      </c>
      <c r="D154" s="2">
        <v>36525</v>
      </c>
      <c r="E154">
        <v>9.7000000000000003E-3</v>
      </c>
      <c r="G154" s="2">
        <v>36525</v>
      </c>
      <c r="H154">
        <v>3.7199999999999997E-2</v>
      </c>
      <c r="J154" s="2">
        <v>36525</v>
      </c>
      <c r="K154">
        <v>0.2666</v>
      </c>
      <c r="M154" s="2">
        <v>36525</v>
      </c>
      <c r="N154">
        <v>3.1600000000000003E-2</v>
      </c>
      <c r="P154" s="2">
        <v>36525</v>
      </c>
      <c r="Q154">
        <v>8.9999999999999998E-4</v>
      </c>
      <c r="S154" s="2">
        <v>36525</v>
      </c>
      <c r="T154">
        <v>0.53910000000000002</v>
      </c>
      <c r="V154" s="2">
        <v>36525</v>
      </c>
      <c r="W154">
        <v>0.12870000000000001</v>
      </c>
      <c r="Y154" s="2">
        <v>36525</v>
      </c>
      <c r="Z154">
        <v>2.3E-2</v>
      </c>
      <c r="AB154" s="2">
        <v>36525</v>
      </c>
      <c r="AC154">
        <v>0.63119999999999998</v>
      </c>
      <c r="AE154" s="2">
        <v>36525</v>
      </c>
      <c r="AF154">
        <v>0.5968</v>
      </c>
      <c r="AH154" s="2">
        <v>36525</v>
      </c>
      <c r="AI154">
        <v>2.6100000000000002E-2</v>
      </c>
      <c r="AK154" s="2">
        <v>36525</v>
      </c>
      <c r="AL154">
        <v>3.1600000000000003E-2</v>
      </c>
      <c r="AN154" s="2">
        <v>36525</v>
      </c>
      <c r="AO154">
        <v>0.10639999999999999</v>
      </c>
      <c r="AQ154" s="2">
        <v>36525</v>
      </c>
      <c r="AR154">
        <v>1.4500000000000001E-2</v>
      </c>
      <c r="AT154" s="2">
        <v>36525</v>
      </c>
      <c r="AU154">
        <v>2.1762999999999999</v>
      </c>
      <c r="AW154" s="2">
        <v>36525</v>
      </c>
      <c r="AX154">
        <v>0.2631</v>
      </c>
      <c r="AZ154" s="2">
        <v>36525</v>
      </c>
      <c r="BA154">
        <v>0.23910000000000001</v>
      </c>
      <c r="BC154" s="2">
        <v>36525</v>
      </c>
      <c r="BD154">
        <v>1.8922000000000001</v>
      </c>
      <c r="BF154" s="2">
        <v>36525</v>
      </c>
      <c r="BG154">
        <v>1E-4</v>
      </c>
      <c r="BI154" s="2">
        <v>36525</v>
      </c>
      <c r="BJ154">
        <v>0.1358</v>
      </c>
      <c r="BL154" s="2">
        <v>36525</v>
      </c>
      <c r="BM154">
        <v>0.23799999999999999</v>
      </c>
      <c r="BO154" s="2">
        <v>36525</v>
      </c>
      <c r="BP154">
        <v>1.0003</v>
      </c>
      <c r="BR154" s="2">
        <v>36525</v>
      </c>
      <c r="BS154">
        <v>0.12470000000000001</v>
      </c>
      <c r="BU154" s="2">
        <v>36525</v>
      </c>
      <c r="BV154">
        <v>0.6784</v>
      </c>
      <c r="BX154" s="2">
        <v>36525</v>
      </c>
      <c r="BY154">
        <v>1.6127</v>
      </c>
    </row>
    <row r="155" spans="1:77">
      <c r="A155" s="2">
        <v>38717</v>
      </c>
      <c r="B155">
        <v>0.12379999999999999</v>
      </c>
      <c r="D155" s="2">
        <v>36494</v>
      </c>
      <c r="E155">
        <v>9.4999999999999998E-3</v>
      </c>
      <c r="G155" s="2">
        <v>36494</v>
      </c>
      <c r="H155">
        <v>3.78E-2</v>
      </c>
      <c r="J155" s="2">
        <v>36494</v>
      </c>
      <c r="K155">
        <v>0.2666</v>
      </c>
      <c r="M155" s="2">
        <v>36494</v>
      </c>
      <c r="N155">
        <v>3.15E-2</v>
      </c>
      <c r="P155" s="2">
        <v>36494</v>
      </c>
      <c r="Q155">
        <v>8.9999999999999998E-4</v>
      </c>
      <c r="S155" s="2">
        <v>36494</v>
      </c>
      <c r="T155">
        <v>0.51770000000000005</v>
      </c>
      <c r="V155" s="2">
        <v>36494</v>
      </c>
      <c r="W155">
        <v>0.12870000000000001</v>
      </c>
      <c r="Y155" s="2">
        <v>36494</v>
      </c>
      <c r="Z155">
        <v>2.3E-2</v>
      </c>
      <c r="AB155" s="2">
        <v>36494</v>
      </c>
      <c r="AC155">
        <v>0.64349999999999996</v>
      </c>
      <c r="AE155" s="2">
        <v>36494</v>
      </c>
      <c r="AF155">
        <v>0.59860000000000002</v>
      </c>
      <c r="AH155" s="2">
        <v>36494</v>
      </c>
      <c r="AI155">
        <v>2.58E-2</v>
      </c>
      <c r="AK155" s="2">
        <v>36494</v>
      </c>
      <c r="AL155">
        <v>3.15E-2</v>
      </c>
      <c r="AN155" s="2">
        <v>36494</v>
      </c>
      <c r="AO155">
        <v>0.10630000000000001</v>
      </c>
      <c r="AQ155" s="2">
        <v>36494</v>
      </c>
      <c r="AR155">
        <v>1.47E-2</v>
      </c>
      <c r="AT155" s="2">
        <v>36494</v>
      </c>
      <c r="AU155">
        <v>2.1675</v>
      </c>
      <c r="AW155" s="2">
        <v>36494</v>
      </c>
      <c r="AX155">
        <v>0.26340000000000002</v>
      </c>
      <c r="AZ155" s="2">
        <v>36494</v>
      </c>
      <c r="BA155">
        <v>0.23480000000000001</v>
      </c>
      <c r="BC155" s="2">
        <v>36494</v>
      </c>
      <c r="BD155">
        <v>2.0045000000000002</v>
      </c>
      <c r="BF155" s="2">
        <v>36494</v>
      </c>
      <c r="BG155">
        <v>1E-4</v>
      </c>
      <c r="BI155" s="2">
        <v>36494</v>
      </c>
      <c r="BJ155">
        <v>0.1389</v>
      </c>
      <c r="BL155" s="2">
        <v>36494</v>
      </c>
      <c r="BM155">
        <v>0.23619999999999999</v>
      </c>
      <c r="BO155" s="2">
        <v>36494</v>
      </c>
      <c r="BP155">
        <v>1</v>
      </c>
      <c r="BR155" s="2">
        <v>36494</v>
      </c>
      <c r="BS155">
        <v>0.12609999999999999</v>
      </c>
      <c r="BU155" s="2">
        <v>36494</v>
      </c>
      <c r="BV155">
        <v>0.68179999999999996</v>
      </c>
      <c r="BX155" s="2">
        <v>36494</v>
      </c>
      <c r="BY155">
        <v>1.6206</v>
      </c>
    </row>
    <row r="156" spans="1:77">
      <c r="A156" s="2">
        <v>38748</v>
      </c>
      <c r="B156">
        <v>0.1239</v>
      </c>
      <c r="D156" s="2">
        <v>36464</v>
      </c>
      <c r="E156">
        <v>9.4000000000000004E-3</v>
      </c>
      <c r="G156" s="2">
        <v>36464</v>
      </c>
      <c r="H156">
        <v>3.8699999999999998E-2</v>
      </c>
      <c r="J156" s="2">
        <v>36464</v>
      </c>
      <c r="K156">
        <v>0.2666</v>
      </c>
      <c r="M156" s="2">
        <v>36464</v>
      </c>
      <c r="N156">
        <v>3.1399999999999997E-2</v>
      </c>
      <c r="P156" s="2">
        <v>36464</v>
      </c>
      <c r="Q156">
        <v>8.0000000000000004E-4</v>
      </c>
      <c r="S156" s="2">
        <v>36464</v>
      </c>
      <c r="T156">
        <v>0.51090000000000002</v>
      </c>
      <c r="V156" s="2">
        <v>36464</v>
      </c>
      <c r="W156">
        <v>0.12870000000000001</v>
      </c>
      <c r="Y156" s="2">
        <v>36464</v>
      </c>
      <c r="Z156">
        <v>2.3E-2</v>
      </c>
      <c r="AB156" s="2">
        <v>36464</v>
      </c>
      <c r="AC156">
        <v>0.67169999999999996</v>
      </c>
      <c r="AE156" s="2">
        <v>36464</v>
      </c>
      <c r="AF156">
        <v>0.59650000000000003</v>
      </c>
      <c r="AH156" s="2">
        <v>36464</v>
      </c>
      <c r="AI156">
        <v>2.53E-2</v>
      </c>
      <c r="AK156" s="2">
        <v>36464</v>
      </c>
      <c r="AL156">
        <v>3.1399999999999997E-2</v>
      </c>
      <c r="AN156" s="2">
        <v>36464</v>
      </c>
      <c r="AO156">
        <v>0.10489999999999999</v>
      </c>
      <c r="AQ156" s="2">
        <v>36464</v>
      </c>
      <c r="AR156">
        <v>1.4999999999999999E-2</v>
      </c>
      <c r="AT156" s="2">
        <v>36464</v>
      </c>
      <c r="AU156">
        <v>2.1833</v>
      </c>
      <c r="AW156" s="2">
        <v>36464</v>
      </c>
      <c r="AX156">
        <v>0.2631</v>
      </c>
      <c r="AZ156" s="2">
        <v>36464</v>
      </c>
      <c r="BA156">
        <v>0.24310000000000001</v>
      </c>
      <c r="BC156" s="2">
        <v>36464</v>
      </c>
      <c r="BD156">
        <v>2.1295000000000002</v>
      </c>
      <c r="BF156" s="2">
        <v>36464</v>
      </c>
      <c r="BG156">
        <v>1E-4</v>
      </c>
      <c r="BI156" s="2">
        <v>36464</v>
      </c>
      <c r="BJ156">
        <v>0.14399999999999999</v>
      </c>
      <c r="BL156" s="2">
        <v>36464</v>
      </c>
      <c r="BM156">
        <v>0.2344</v>
      </c>
      <c r="BO156" s="2">
        <v>36464</v>
      </c>
      <c r="BP156">
        <v>1</v>
      </c>
      <c r="BR156" s="2">
        <v>36464</v>
      </c>
      <c r="BS156">
        <v>0.1293</v>
      </c>
      <c r="BU156" s="2">
        <v>36464</v>
      </c>
      <c r="BV156">
        <v>0.67710000000000004</v>
      </c>
      <c r="BX156" s="2">
        <v>36464</v>
      </c>
      <c r="BY156">
        <v>1.6540999999999999</v>
      </c>
    </row>
    <row r="157" spans="1:77">
      <c r="A157" s="2">
        <v>38776</v>
      </c>
      <c r="B157">
        <v>0.1241</v>
      </c>
      <c r="D157" s="2">
        <v>36433</v>
      </c>
      <c r="E157">
        <v>9.2999999999999992E-3</v>
      </c>
      <c r="G157" s="2">
        <v>36433</v>
      </c>
      <c r="H157">
        <v>3.9E-2</v>
      </c>
      <c r="J157" s="2">
        <v>36433</v>
      </c>
      <c r="K157">
        <v>0.2666</v>
      </c>
      <c r="M157" s="2">
        <v>36433</v>
      </c>
      <c r="N157">
        <v>3.1399999999999997E-2</v>
      </c>
      <c r="P157" s="2">
        <v>36433</v>
      </c>
      <c r="Q157">
        <v>8.0000000000000004E-4</v>
      </c>
      <c r="S157" s="2">
        <v>36433</v>
      </c>
      <c r="T157">
        <v>0.52649999999999997</v>
      </c>
      <c r="V157" s="2">
        <v>36433</v>
      </c>
      <c r="W157">
        <v>0.1288</v>
      </c>
      <c r="Y157" s="2">
        <v>36433</v>
      </c>
      <c r="Z157">
        <v>2.3E-2</v>
      </c>
      <c r="AB157" s="2">
        <v>36433</v>
      </c>
      <c r="AC157">
        <v>0.65469999999999995</v>
      </c>
      <c r="AE157" s="2">
        <v>36433</v>
      </c>
      <c r="AF157">
        <v>0.58950000000000002</v>
      </c>
      <c r="AH157" s="2">
        <v>36433</v>
      </c>
      <c r="AI157">
        <v>2.5100000000000001E-2</v>
      </c>
      <c r="AK157" s="2">
        <v>36433</v>
      </c>
      <c r="AL157">
        <v>3.1399999999999997E-2</v>
      </c>
      <c r="AN157" s="2">
        <v>36433</v>
      </c>
      <c r="AO157">
        <v>0.107</v>
      </c>
      <c r="AQ157" s="2">
        <v>36433</v>
      </c>
      <c r="AR157">
        <v>1.4800000000000001E-2</v>
      </c>
      <c r="AT157" s="2">
        <v>36433</v>
      </c>
      <c r="AU157">
        <v>2.1190000000000002</v>
      </c>
      <c r="AW157" s="2">
        <v>36433</v>
      </c>
      <c r="AX157">
        <v>0.2631</v>
      </c>
      <c r="AZ157" s="2">
        <v>36433</v>
      </c>
      <c r="BA157">
        <v>0.24510000000000001</v>
      </c>
      <c r="BC157" s="2">
        <v>36433</v>
      </c>
      <c r="BD157">
        <v>2.1951000000000001</v>
      </c>
      <c r="BF157" s="2">
        <v>36433</v>
      </c>
      <c r="BG157">
        <v>1E-4</v>
      </c>
      <c r="BI157" s="2">
        <v>36433</v>
      </c>
      <c r="BJ157">
        <v>0.1411</v>
      </c>
      <c r="BL157" s="2">
        <v>36433</v>
      </c>
      <c r="BM157">
        <v>0.2351</v>
      </c>
      <c r="BO157" s="2">
        <v>36433</v>
      </c>
      <c r="BP157">
        <v>1.0004</v>
      </c>
      <c r="BR157" s="2">
        <v>36433</v>
      </c>
      <c r="BS157">
        <v>0.1275</v>
      </c>
      <c r="BU157" s="2">
        <v>36433</v>
      </c>
      <c r="BV157">
        <v>0.67669999999999997</v>
      </c>
      <c r="BX157" s="2">
        <v>36433</v>
      </c>
      <c r="BY157">
        <v>1.6226</v>
      </c>
    </row>
    <row r="158" spans="1:77">
      <c r="A158" s="2">
        <v>38807</v>
      </c>
      <c r="B158">
        <v>0.1244</v>
      </c>
      <c r="D158" s="2">
        <v>36403</v>
      </c>
      <c r="E158">
        <v>8.8000000000000005E-3</v>
      </c>
      <c r="G158" s="2">
        <v>36403</v>
      </c>
      <c r="H158">
        <v>4.0500000000000001E-2</v>
      </c>
      <c r="J158" s="2">
        <v>36403</v>
      </c>
      <c r="K158">
        <v>0.2666</v>
      </c>
      <c r="M158" s="2">
        <v>36403</v>
      </c>
      <c r="N158">
        <v>3.1199999999999999E-2</v>
      </c>
      <c r="P158" s="2">
        <v>36403</v>
      </c>
      <c r="Q158">
        <v>8.0000000000000004E-4</v>
      </c>
      <c r="S158" s="2">
        <v>36403</v>
      </c>
      <c r="T158">
        <v>0.53300000000000003</v>
      </c>
      <c r="V158" s="2">
        <v>36403</v>
      </c>
      <c r="W158">
        <v>0.1288</v>
      </c>
      <c r="Y158" s="2">
        <v>36403</v>
      </c>
      <c r="Z158">
        <v>2.3E-2</v>
      </c>
      <c r="AB158" s="2">
        <v>36403</v>
      </c>
      <c r="AC158">
        <v>0.66320000000000001</v>
      </c>
      <c r="AE158" s="2">
        <v>36403</v>
      </c>
      <c r="AF158">
        <v>0.59560000000000002</v>
      </c>
      <c r="AH158" s="2">
        <v>36403</v>
      </c>
      <c r="AI158">
        <v>2.64E-2</v>
      </c>
      <c r="AK158" s="2">
        <v>36403</v>
      </c>
      <c r="AL158">
        <v>3.1199999999999999E-2</v>
      </c>
      <c r="AN158" s="2">
        <v>36403</v>
      </c>
      <c r="AO158">
        <v>0.1065</v>
      </c>
      <c r="AQ158" s="2">
        <v>36403</v>
      </c>
      <c r="AR158">
        <v>1.49E-2</v>
      </c>
      <c r="AT158" s="2">
        <v>36403</v>
      </c>
      <c r="AU158">
        <v>2.1042000000000001</v>
      </c>
      <c r="AW158" s="2">
        <v>36403</v>
      </c>
      <c r="AX158">
        <v>0.2631</v>
      </c>
      <c r="AZ158" s="2">
        <v>36403</v>
      </c>
      <c r="BA158">
        <v>0.25290000000000001</v>
      </c>
      <c r="BC158" s="2">
        <v>36403</v>
      </c>
      <c r="BD158">
        <v>2.2848999999999999</v>
      </c>
      <c r="BF158" s="2">
        <v>36403</v>
      </c>
      <c r="BG158">
        <v>1E-4</v>
      </c>
      <c r="BI158" s="2">
        <v>36403</v>
      </c>
      <c r="BJ158">
        <v>0.14269999999999999</v>
      </c>
      <c r="BL158" s="2">
        <v>36403</v>
      </c>
      <c r="BM158">
        <v>0.23810000000000001</v>
      </c>
      <c r="BO158" s="2">
        <v>36403</v>
      </c>
      <c r="BP158">
        <v>1</v>
      </c>
      <c r="BR158" s="2">
        <v>36403</v>
      </c>
      <c r="BS158">
        <v>0.12820000000000001</v>
      </c>
      <c r="BU158" s="2">
        <v>36403</v>
      </c>
      <c r="BV158">
        <v>0.66959999999999997</v>
      </c>
      <c r="BX158" s="2">
        <v>36403</v>
      </c>
      <c r="BY158">
        <v>1.6057999999999999</v>
      </c>
    </row>
    <row r="159" spans="1:77">
      <c r="A159" s="2">
        <v>38837</v>
      </c>
      <c r="B159">
        <v>0.1246</v>
      </c>
      <c r="D159" s="2">
        <v>36372</v>
      </c>
      <c r="E159">
        <v>8.3999999999999995E-3</v>
      </c>
      <c r="G159" s="2">
        <v>36372</v>
      </c>
      <c r="H159">
        <v>4.0899999999999999E-2</v>
      </c>
      <c r="J159" s="2">
        <v>36372</v>
      </c>
      <c r="K159">
        <v>0.2666</v>
      </c>
      <c r="M159" s="2">
        <v>36372</v>
      </c>
      <c r="N159">
        <v>3.09E-2</v>
      </c>
      <c r="P159" s="2">
        <v>36372</v>
      </c>
      <c r="Q159">
        <v>8.0000000000000004E-4</v>
      </c>
      <c r="S159" s="2">
        <v>36372</v>
      </c>
      <c r="T159">
        <v>0.55640000000000001</v>
      </c>
      <c r="V159" s="2">
        <v>36372</v>
      </c>
      <c r="W159">
        <v>0.12889999999999999</v>
      </c>
      <c r="Y159" s="2">
        <v>36372</v>
      </c>
      <c r="Z159">
        <v>2.3099999999999999E-2</v>
      </c>
      <c r="AB159" s="2">
        <v>36372</v>
      </c>
      <c r="AC159">
        <v>0.64490000000000003</v>
      </c>
      <c r="AE159" s="2">
        <v>36372</v>
      </c>
      <c r="AF159">
        <v>0.58919999999999995</v>
      </c>
      <c r="AH159" s="2">
        <v>36372</v>
      </c>
      <c r="AI159">
        <v>2.69E-2</v>
      </c>
      <c r="AK159" s="2">
        <v>36372</v>
      </c>
      <c r="AL159">
        <v>3.09E-2</v>
      </c>
      <c r="AN159" s="2">
        <v>36372</v>
      </c>
      <c r="AO159">
        <v>0.1067</v>
      </c>
      <c r="AQ159" s="2">
        <v>36372</v>
      </c>
      <c r="AR159">
        <v>1.46E-2</v>
      </c>
      <c r="AT159" s="2">
        <v>36372</v>
      </c>
      <c r="AU159">
        <v>2.1989000000000001</v>
      </c>
      <c r="AW159" s="2">
        <v>36372</v>
      </c>
      <c r="AX159">
        <v>0.2631</v>
      </c>
      <c r="AZ159" s="2">
        <v>36372</v>
      </c>
      <c r="BA159">
        <v>0.2576</v>
      </c>
      <c r="BC159" s="2">
        <v>36372</v>
      </c>
      <c r="BD159">
        <v>2.3336000000000001</v>
      </c>
      <c r="BF159" s="2">
        <v>36372</v>
      </c>
      <c r="BG159">
        <v>1E-4</v>
      </c>
      <c r="BI159" s="2">
        <v>36372</v>
      </c>
      <c r="BJ159">
        <v>0.13900000000000001</v>
      </c>
      <c r="BL159" s="2">
        <v>36372</v>
      </c>
      <c r="BM159">
        <v>0.24379999999999999</v>
      </c>
      <c r="BO159" s="2">
        <v>36372</v>
      </c>
      <c r="BP159">
        <v>1</v>
      </c>
      <c r="BR159" s="2">
        <v>36372</v>
      </c>
      <c r="BS159">
        <v>0.12659999999999999</v>
      </c>
      <c r="BU159" s="2">
        <v>36372</v>
      </c>
      <c r="BV159">
        <v>0.67269999999999996</v>
      </c>
      <c r="BX159" s="2">
        <v>36372</v>
      </c>
      <c r="BY159">
        <v>1.5736000000000001</v>
      </c>
    </row>
    <row r="160" spans="1:77">
      <c r="A160" s="2">
        <v>38868</v>
      </c>
      <c r="B160">
        <v>0.1246</v>
      </c>
      <c r="D160" s="2">
        <v>36341</v>
      </c>
      <c r="E160">
        <v>8.3000000000000001E-3</v>
      </c>
      <c r="G160" s="2">
        <v>36341</v>
      </c>
      <c r="H160">
        <v>4.07E-2</v>
      </c>
      <c r="J160" s="2">
        <v>36341</v>
      </c>
      <c r="K160">
        <v>0.2666</v>
      </c>
      <c r="M160" s="2">
        <v>36341</v>
      </c>
      <c r="N160">
        <v>3.0700000000000002E-2</v>
      </c>
      <c r="P160" s="2">
        <v>36341</v>
      </c>
      <c r="Q160">
        <v>8.9999999999999998E-4</v>
      </c>
      <c r="S160" s="2">
        <v>36341</v>
      </c>
      <c r="T160">
        <v>0.56689999999999996</v>
      </c>
      <c r="V160" s="2">
        <v>36341</v>
      </c>
      <c r="W160">
        <v>0.12889999999999999</v>
      </c>
      <c r="Y160" s="2">
        <v>36341</v>
      </c>
      <c r="Z160">
        <v>2.3199999999999998E-2</v>
      </c>
      <c r="AB160" s="2">
        <v>36341</v>
      </c>
      <c r="AC160">
        <v>0.65129999999999999</v>
      </c>
      <c r="AE160" s="2">
        <v>36341</v>
      </c>
      <c r="AF160">
        <v>0.58409999999999995</v>
      </c>
      <c r="AH160" s="2">
        <v>36341</v>
      </c>
      <c r="AI160">
        <v>2.7099999999999999E-2</v>
      </c>
      <c r="AK160" s="2">
        <v>36341</v>
      </c>
      <c r="AL160">
        <v>3.0700000000000002E-2</v>
      </c>
      <c r="AN160" s="2">
        <v>36341</v>
      </c>
      <c r="AO160">
        <v>0.1048</v>
      </c>
      <c r="AQ160" s="2">
        <v>36341</v>
      </c>
      <c r="AR160">
        <v>1.47E-2</v>
      </c>
      <c r="AT160" s="2">
        <v>36341</v>
      </c>
      <c r="AU160">
        <v>2.2222</v>
      </c>
      <c r="AW160" s="2">
        <v>36341</v>
      </c>
      <c r="AX160">
        <v>0.2631</v>
      </c>
      <c r="AZ160" s="2">
        <v>36341</v>
      </c>
      <c r="BA160">
        <v>0.25390000000000001</v>
      </c>
      <c r="BC160" s="2">
        <v>36341</v>
      </c>
      <c r="BD160">
        <v>2.423</v>
      </c>
      <c r="BF160" s="2">
        <v>36341</v>
      </c>
      <c r="BG160">
        <v>1E-4</v>
      </c>
      <c r="BI160" s="2">
        <v>36341</v>
      </c>
      <c r="BJ160">
        <v>0.13980000000000001</v>
      </c>
      <c r="BL160" s="2">
        <v>36341</v>
      </c>
      <c r="BM160">
        <v>0.2442</v>
      </c>
      <c r="BO160" s="2">
        <v>36341</v>
      </c>
      <c r="BP160">
        <v>1</v>
      </c>
      <c r="BR160" s="2">
        <v>36341</v>
      </c>
      <c r="BS160">
        <v>0.12709999999999999</v>
      </c>
      <c r="BU160" s="2">
        <v>36341</v>
      </c>
      <c r="BV160">
        <v>0.68100000000000005</v>
      </c>
      <c r="BX160" s="2">
        <v>36341</v>
      </c>
      <c r="BY160">
        <v>1.5972999999999999</v>
      </c>
    </row>
    <row r="161" spans="1:77">
      <c r="A161" s="2">
        <v>38898</v>
      </c>
      <c r="B161">
        <v>0.12470000000000001</v>
      </c>
      <c r="D161" s="2">
        <v>36311</v>
      </c>
      <c r="E161">
        <v>8.2000000000000007E-3</v>
      </c>
      <c r="G161" s="2">
        <v>36311</v>
      </c>
      <c r="H161">
        <v>4.0300000000000002E-2</v>
      </c>
      <c r="J161" s="2">
        <v>36311</v>
      </c>
      <c r="K161">
        <v>0.2666</v>
      </c>
      <c r="M161" s="2">
        <v>36311</v>
      </c>
      <c r="N161">
        <v>3.0499999999999999E-2</v>
      </c>
      <c r="P161" s="2">
        <v>36311</v>
      </c>
      <c r="Q161">
        <v>8.0000000000000004E-4</v>
      </c>
      <c r="S161" s="2">
        <v>36311</v>
      </c>
      <c r="T161">
        <v>0.59350000000000003</v>
      </c>
      <c r="V161" s="2">
        <v>36311</v>
      </c>
      <c r="W161">
        <v>0.129</v>
      </c>
      <c r="Y161" s="2">
        <v>36311</v>
      </c>
      <c r="Z161">
        <v>2.3400000000000001E-2</v>
      </c>
      <c r="AB161" s="2">
        <v>36311</v>
      </c>
      <c r="AC161">
        <v>0.66239999999999999</v>
      </c>
      <c r="AE161" s="2">
        <v>36311</v>
      </c>
      <c r="AF161">
        <v>0.58389999999999997</v>
      </c>
      <c r="AH161" s="2">
        <v>36311</v>
      </c>
      <c r="AI161">
        <v>2.7E-2</v>
      </c>
      <c r="AK161" s="2">
        <v>36311</v>
      </c>
      <c r="AL161">
        <v>3.0499999999999999E-2</v>
      </c>
      <c r="AN161" s="2">
        <v>36311</v>
      </c>
      <c r="AO161">
        <v>0.10630000000000001</v>
      </c>
      <c r="AQ161" s="2">
        <v>36311</v>
      </c>
      <c r="AR161">
        <v>1.49E-2</v>
      </c>
      <c r="AT161" s="2">
        <v>36311</v>
      </c>
      <c r="AU161">
        <v>2.2222</v>
      </c>
      <c r="AW161" s="2">
        <v>36311</v>
      </c>
      <c r="AX161">
        <v>0.2631</v>
      </c>
      <c r="AZ161" s="2">
        <v>36311</v>
      </c>
      <c r="BA161">
        <v>0.254</v>
      </c>
      <c r="BC161" s="2">
        <v>36311</v>
      </c>
      <c r="BD161">
        <v>2.5188000000000001</v>
      </c>
      <c r="BF161" s="2">
        <v>36311</v>
      </c>
      <c r="BG161">
        <v>1E-4</v>
      </c>
      <c r="BI161" s="2">
        <v>36311</v>
      </c>
      <c r="BJ161">
        <v>0.1429</v>
      </c>
      <c r="BL161" s="2">
        <v>36311</v>
      </c>
      <c r="BM161">
        <v>0.24249999999999999</v>
      </c>
      <c r="BO161" s="2">
        <v>36311</v>
      </c>
      <c r="BP161">
        <v>1</v>
      </c>
      <c r="BR161" s="2">
        <v>36311</v>
      </c>
      <c r="BS161">
        <v>0.129</v>
      </c>
      <c r="BU161" s="2">
        <v>36311</v>
      </c>
      <c r="BV161">
        <v>0.68410000000000004</v>
      </c>
      <c r="BX161" s="2">
        <v>36311</v>
      </c>
      <c r="BY161">
        <v>1.6135999999999999</v>
      </c>
    </row>
    <row r="162" spans="1:77">
      <c r="A162" s="2">
        <v>38929</v>
      </c>
      <c r="B162">
        <v>0.125</v>
      </c>
      <c r="D162" s="2">
        <v>36280</v>
      </c>
      <c r="E162">
        <v>8.3999999999999995E-3</v>
      </c>
      <c r="G162" s="2">
        <v>36280</v>
      </c>
      <c r="H162">
        <v>3.9E-2</v>
      </c>
      <c r="J162" s="2">
        <v>36280</v>
      </c>
      <c r="K162">
        <v>0.2666</v>
      </c>
      <c r="M162" s="2">
        <v>36280</v>
      </c>
      <c r="N162">
        <v>3.0300000000000001E-2</v>
      </c>
      <c r="P162" s="2">
        <v>36280</v>
      </c>
      <c r="Q162">
        <v>8.0000000000000004E-4</v>
      </c>
      <c r="S162" s="2">
        <v>36280</v>
      </c>
      <c r="T162">
        <v>0.58779999999999999</v>
      </c>
      <c r="V162" s="2">
        <v>36280</v>
      </c>
      <c r="W162">
        <v>0.129</v>
      </c>
      <c r="Y162" s="2">
        <v>36280</v>
      </c>
      <c r="Z162">
        <v>2.3400000000000001E-2</v>
      </c>
      <c r="AB162" s="2">
        <v>36280</v>
      </c>
      <c r="AC162">
        <v>0.66890000000000005</v>
      </c>
      <c r="AE162" s="2">
        <v>36280</v>
      </c>
      <c r="AF162">
        <v>0.58299999999999996</v>
      </c>
      <c r="AH162" s="2">
        <v>36280</v>
      </c>
      <c r="AI162">
        <v>2.6599999999999999E-2</v>
      </c>
      <c r="AK162" s="2">
        <v>36280</v>
      </c>
      <c r="AL162">
        <v>3.0300000000000001E-2</v>
      </c>
      <c r="AN162" s="2">
        <v>36280</v>
      </c>
      <c r="AO162">
        <v>0.10589999999999999</v>
      </c>
      <c r="AQ162" s="2">
        <v>36280</v>
      </c>
      <c r="AR162">
        <v>1.4999999999999999E-2</v>
      </c>
      <c r="AT162" s="2">
        <v>36280</v>
      </c>
      <c r="AU162">
        <v>2.2222</v>
      </c>
      <c r="AW162" s="2">
        <v>36280</v>
      </c>
      <c r="AX162">
        <v>0.2631</v>
      </c>
      <c r="AZ162" s="2">
        <v>36280</v>
      </c>
      <c r="BA162">
        <v>0.25009999999999999</v>
      </c>
      <c r="BC162" s="2">
        <v>36280</v>
      </c>
      <c r="BD162">
        <v>2.6217000000000001</v>
      </c>
      <c r="BF162" s="2">
        <v>36280</v>
      </c>
      <c r="BG162">
        <v>1E-4</v>
      </c>
      <c r="BI162" s="2">
        <v>36280</v>
      </c>
      <c r="BJ162">
        <v>0.14410000000000001</v>
      </c>
      <c r="BL162" s="2">
        <v>36280</v>
      </c>
      <c r="BM162">
        <v>0.2467</v>
      </c>
      <c r="BO162" s="2">
        <v>36280</v>
      </c>
      <c r="BP162">
        <v>1</v>
      </c>
      <c r="BR162" s="2">
        <v>36280</v>
      </c>
      <c r="BS162">
        <v>0.12870000000000001</v>
      </c>
      <c r="BU162" s="2">
        <v>36280</v>
      </c>
      <c r="BV162">
        <v>0.67179999999999995</v>
      </c>
      <c r="BX162" s="2">
        <v>36280</v>
      </c>
      <c r="BY162">
        <v>1.6094999999999999</v>
      </c>
    </row>
    <row r="163" spans="1:77">
      <c r="A163" s="2">
        <v>38960</v>
      </c>
      <c r="B163">
        <v>0.12520000000000001</v>
      </c>
      <c r="D163" s="2">
        <v>36250</v>
      </c>
      <c r="E163">
        <v>8.3999999999999995E-3</v>
      </c>
      <c r="G163" s="2">
        <v>36250</v>
      </c>
      <c r="H163">
        <v>4.1200000000000001E-2</v>
      </c>
      <c r="J163" s="2">
        <v>36250</v>
      </c>
      <c r="K163">
        <v>0.2666</v>
      </c>
      <c r="M163" s="2">
        <v>36250</v>
      </c>
      <c r="N163">
        <v>3.0099999999999998E-2</v>
      </c>
      <c r="P163" s="2">
        <v>36250</v>
      </c>
      <c r="Q163">
        <v>8.0000000000000004E-4</v>
      </c>
      <c r="S163" s="2">
        <v>36250</v>
      </c>
      <c r="T163">
        <v>0.52829999999999999</v>
      </c>
      <c r="V163" s="2">
        <v>36250</v>
      </c>
      <c r="W163">
        <v>0.129</v>
      </c>
      <c r="Y163" s="2">
        <v>36250</v>
      </c>
      <c r="Z163">
        <v>2.3599999999999999E-2</v>
      </c>
      <c r="AB163" s="2">
        <v>36250</v>
      </c>
      <c r="AC163">
        <v>0.68159999999999998</v>
      </c>
      <c r="AE163" s="2">
        <v>36250</v>
      </c>
      <c r="AF163">
        <v>0.57809999999999995</v>
      </c>
      <c r="AH163" s="2">
        <v>36250</v>
      </c>
      <c r="AI163">
        <v>2.6700000000000002E-2</v>
      </c>
      <c r="AK163" s="2">
        <v>36250</v>
      </c>
      <c r="AL163">
        <v>3.0099999999999998E-2</v>
      </c>
      <c r="AN163" s="2">
        <v>36250</v>
      </c>
      <c r="AO163">
        <v>0.1028</v>
      </c>
      <c r="AQ163" s="2">
        <v>36250</v>
      </c>
      <c r="AR163">
        <v>1.5299999999999999E-2</v>
      </c>
      <c r="AT163" s="2">
        <v>36250</v>
      </c>
      <c r="AU163">
        <v>2.2222</v>
      </c>
      <c r="AW163" s="2">
        <v>36250</v>
      </c>
      <c r="AX163">
        <v>0.2631</v>
      </c>
      <c r="AZ163" s="2">
        <v>36250</v>
      </c>
      <c r="BA163">
        <v>0.25359999999999999</v>
      </c>
      <c r="BC163" s="2">
        <v>36250</v>
      </c>
      <c r="BD163">
        <v>2.7483</v>
      </c>
      <c r="BF163" s="2">
        <v>36250</v>
      </c>
      <c r="BG163">
        <v>1E-4</v>
      </c>
      <c r="BI163" s="2">
        <v>36250</v>
      </c>
      <c r="BJ163">
        <v>0.14630000000000001</v>
      </c>
      <c r="BL163" s="2">
        <v>36250</v>
      </c>
      <c r="BM163">
        <v>0.2477</v>
      </c>
      <c r="BO163" s="2">
        <v>36250</v>
      </c>
      <c r="BP163">
        <v>1.0001</v>
      </c>
      <c r="BR163" s="2">
        <v>36250</v>
      </c>
      <c r="BS163">
        <v>0.12790000000000001</v>
      </c>
      <c r="BU163" s="2">
        <v>36250</v>
      </c>
      <c r="BV163">
        <v>0.65880000000000005</v>
      </c>
      <c r="BX163" s="2">
        <v>36250</v>
      </c>
      <c r="BY163">
        <v>1.6206</v>
      </c>
    </row>
    <row r="164" spans="1:77">
      <c r="A164" s="2">
        <v>38990</v>
      </c>
      <c r="B164">
        <v>0.12590000000000001</v>
      </c>
      <c r="D164" s="2">
        <v>36219</v>
      </c>
      <c r="E164">
        <v>8.6E-3</v>
      </c>
      <c r="G164" s="2">
        <v>36219</v>
      </c>
      <c r="H164">
        <v>4.3099999999999999E-2</v>
      </c>
      <c r="J164" s="2">
        <v>36219</v>
      </c>
      <c r="K164">
        <v>0.2666</v>
      </c>
      <c r="M164" s="2">
        <v>36219</v>
      </c>
      <c r="N164">
        <v>3.0700000000000002E-2</v>
      </c>
      <c r="P164" s="2">
        <v>36219</v>
      </c>
      <c r="Q164">
        <v>8.0000000000000004E-4</v>
      </c>
      <c r="S164" s="2">
        <v>36219</v>
      </c>
      <c r="T164">
        <v>0.51890000000000003</v>
      </c>
      <c r="V164" s="2">
        <v>36219</v>
      </c>
      <c r="W164">
        <v>0.129</v>
      </c>
      <c r="Y164" s="2">
        <v>36219</v>
      </c>
      <c r="Z164">
        <v>2.35E-2</v>
      </c>
      <c r="AB164" s="2">
        <v>36219</v>
      </c>
      <c r="AC164">
        <v>0.70020000000000004</v>
      </c>
      <c r="AE164" s="2">
        <v>36219</v>
      </c>
      <c r="AF164">
        <v>0.58789999999999998</v>
      </c>
      <c r="AH164" s="2">
        <v>36219</v>
      </c>
      <c r="AI164">
        <v>2.69E-2</v>
      </c>
      <c r="AK164" s="2">
        <v>36219</v>
      </c>
      <c r="AL164">
        <v>3.0700000000000002E-2</v>
      </c>
      <c r="AN164" s="2">
        <v>36219</v>
      </c>
      <c r="AO164">
        <v>0.1</v>
      </c>
      <c r="AQ164" s="2">
        <v>36219</v>
      </c>
      <c r="AR164">
        <v>1.5800000000000002E-2</v>
      </c>
      <c r="AT164" s="2">
        <v>36219</v>
      </c>
      <c r="AU164">
        <v>2.2222</v>
      </c>
      <c r="AW164" s="2">
        <v>36219</v>
      </c>
      <c r="AX164">
        <v>0.2631</v>
      </c>
      <c r="AZ164" s="2">
        <v>36219</v>
      </c>
      <c r="BA164">
        <v>0.2636</v>
      </c>
      <c r="BC164" s="2">
        <v>36219</v>
      </c>
      <c r="BD164">
        <v>2.9091999999999998</v>
      </c>
      <c r="BF164" s="2">
        <v>36219</v>
      </c>
      <c r="BG164">
        <v>1E-4</v>
      </c>
      <c r="BI164" s="2">
        <v>36219</v>
      </c>
      <c r="BJ164">
        <v>0.15060000000000001</v>
      </c>
      <c r="BL164" s="2">
        <v>36219</v>
      </c>
      <c r="BM164">
        <v>0.24540000000000001</v>
      </c>
      <c r="BO164" s="2">
        <v>36219</v>
      </c>
      <c r="BP164">
        <v>0.99970000000000003</v>
      </c>
      <c r="BR164" s="2">
        <v>36219</v>
      </c>
      <c r="BS164">
        <v>0.1293</v>
      </c>
      <c r="BU164" s="2">
        <v>36219</v>
      </c>
      <c r="BV164">
        <v>0.66810000000000003</v>
      </c>
      <c r="BX164" s="2">
        <v>36219</v>
      </c>
      <c r="BY164">
        <v>1.6253</v>
      </c>
    </row>
    <row r="165" spans="1:77">
      <c r="A165" s="2">
        <v>39021</v>
      </c>
      <c r="B165">
        <v>0.12640000000000001</v>
      </c>
      <c r="D165" s="2">
        <v>36191</v>
      </c>
      <c r="E165">
        <v>8.8000000000000005E-3</v>
      </c>
      <c r="G165" s="2">
        <v>36191</v>
      </c>
      <c r="H165">
        <v>4.3400000000000001E-2</v>
      </c>
      <c r="J165" s="2">
        <v>36191</v>
      </c>
      <c r="K165">
        <v>0.26650000000000001</v>
      </c>
      <c r="M165" s="2">
        <v>36191</v>
      </c>
      <c r="N165">
        <v>3.1E-2</v>
      </c>
      <c r="P165" s="2">
        <v>36191</v>
      </c>
      <c r="Q165">
        <v>8.0000000000000004E-4</v>
      </c>
      <c r="S165" s="2">
        <v>36191</v>
      </c>
      <c r="T165">
        <v>0.69159999999999999</v>
      </c>
      <c r="V165" s="2">
        <v>36191</v>
      </c>
      <c r="W165">
        <v>0.12909999999999999</v>
      </c>
      <c r="Y165" s="2">
        <v>36191</v>
      </c>
      <c r="Z165">
        <v>2.35E-2</v>
      </c>
      <c r="AB165" s="2">
        <v>36191</v>
      </c>
      <c r="AC165">
        <v>0.72199999999999998</v>
      </c>
      <c r="AE165" s="2">
        <v>36191</v>
      </c>
      <c r="AF165">
        <v>0.59609999999999996</v>
      </c>
      <c r="AH165" s="2">
        <v>36191</v>
      </c>
      <c r="AI165">
        <v>2.7300000000000001E-2</v>
      </c>
      <c r="AK165" s="2">
        <v>36191</v>
      </c>
      <c r="AL165">
        <v>3.1E-2</v>
      </c>
      <c r="AN165" s="2">
        <v>36191</v>
      </c>
      <c r="AO165">
        <v>9.8799999999999999E-2</v>
      </c>
      <c r="AQ165" s="2">
        <v>36191</v>
      </c>
      <c r="AR165">
        <v>1.6299999999999999E-2</v>
      </c>
      <c r="AT165" s="2">
        <v>36191</v>
      </c>
      <c r="AU165">
        <v>2.2222</v>
      </c>
      <c r="AW165" s="2">
        <v>36191</v>
      </c>
      <c r="AX165">
        <v>0.2631</v>
      </c>
      <c r="AZ165" s="2">
        <v>36191</v>
      </c>
      <c r="BA165">
        <v>0.28270000000000001</v>
      </c>
      <c r="BC165" s="2">
        <v>36191</v>
      </c>
      <c r="BD165">
        <v>3.0872999999999999</v>
      </c>
      <c r="BF165" s="2">
        <v>36191</v>
      </c>
      <c r="BG165">
        <v>1E-4</v>
      </c>
      <c r="BI165" s="2">
        <v>36191</v>
      </c>
      <c r="BJ165">
        <v>0.15570000000000001</v>
      </c>
      <c r="BL165" s="2">
        <v>36191</v>
      </c>
      <c r="BM165">
        <v>0.24410000000000001</v>
      </c>
      <c r="BO165" s="2">
        <v>36191</v>
      </c>
      <c r="BP165">
        <v>0.99960000000000004</v>
      </c>
      <c r="BR165" s="2">
        <v>36191</v>
      </c>
      <c r="BS165">
        <v>0.13389999999999999</v>
      </c>
      <c r="BU165" s="2">
        <v>36191</v>
      </c>
      <c r="BV165">
        <v>0.65769999999999995</v>
      </c>
      <c r="BX165" s="2">
        <v>36191</v>
      </c>
      <c r="BY165">
        <v>1.6491</v>
      </c>
    </row>
    <row r="166" spans="1:77">
      <c r="A166" s="2">
        <v>39051</v>
      </c>
      <c r="B166">
        <v>0.127</v>
      </c>
      <c r="D166" s="2">
        <v>36160</v>
      </c>
      <c r="E166">
        <v>8.5000000000000006E-3</v>
      </c>
      <c r="G166" s="2">
        <v>36160</v>
      </c>
      <c r="H166">
        <v>4.7300000000000002E-2</v>
      </c>
      <c r="J166" s="2">
        <v>36160</v>
      </c>
      <c r="K166">
        <v>0.26650000000000001</v>
      </c>
      <c r="M166" s="2">
        <v>36160</v>
      </c>
      <c r="N166">
        <v>3.09E-2</v>
      </c>
      <c r="P166" s="2">
        <v>36160</v>
      </c>
      <c r="Q166">
        <v>8.0000000000000004E-4</v>
      </c>
      <c r="S166" s="2">
        <v>36160</v>
      </c>
      <c r="T166">
        <v>0.82979999999999998</v>
      </c>
      <c r="V166" s="2">
        <v>36160</v>
      </c>
      <c r="W166">
        <v>0.12909999999999999</v>
      </c>
      <c r="Y166" s="2">
        <v>36160</v>
      </c>
      <c r="Z166">
        <v>2.35E-2</v>
      </c>
      <c r="AB166" s="2">
        <v>36160</v>
      </c>
      <c r="AC166">
        <v>0.73580000000000001</v>
      </c>
      <c r="AE166" s="2">
        <v>36160</v>
      </c>
      <c r="AF166">
        <v>0.60489999999999999</v>
      </c>
      <c r="AH166" s="2">
        <v>36160</v>
      </c>
      <c r="AI166">
        <v>2.76E-2</v>
      </c>
      <c r="AK166" s="2">
        <v>36160</v>
      </c>
      <c r="AL166">
        <v>3.09E-2</v>
      </c>
      <c r="AN166" s="2">
        <v>36160</v>
      </c>
      <c r="AO166">
        <v>0.1009</v>
      </c>
      <c r="AQ166" s="2">
        <v>36160</v>
      </c>
      <c r="AR166">
        <v>1.67E-2</v>
      </c>
      <c r="AT166" s="2">
        <v>36160</v>
      </c>
      <c r="AU166">
        <v>2.5461</v>
      </c>
      <c r="AW166" s="2">
        <v>36160</v>
      </c>
      <c r="AX166">
        <v>0.2631</v>
      </c>
      <c r="AZ166" s="2">
        <v>36160</v>
      </c>
      <c r="BA166">
        <v>0.28670000000000001</v>
      </c>
      <c r="BC166" s="2">
        <v>36160</v>
      </c>
      <c r="BD166">
        <v>3.2414000000000001</v>
      </c>
      <c r="BF166" s="2">
        <v>36160</v>
      </c>
      <c r="BG166">
        <v>1E-4</v>
      </c>
      <c r="BI166" s="2">
        <v>36160</v>
      </c>
      <c r="BJ166">
        <v>0.1573</v>
      </c>
      <c r="BL166" s="2">
        <v>36160</v>
      </c>
      <c r="BM166">
        <v>0.23899999999999999</v>
      </c>
      <c r="BO166" s="2">
        <v>36160</v>
      </c>
      <c r="BP166">
        <v>0.99980000000000002</v>
      </c>
      <c r="BR166" s="2">
        <v>36160</v>
      </c>
      <c r="BS166">
        <v>0.13170000000000001</v>
      </c>
      <c r="BU166" s="2">
        <v>36160</v>
      </c>
      <c r="BV166">
        <v>0.6482</v>
      </c>
      <c r="BX166" s="2">
        <v>36160</v>
      </c>
      <c r="BY166">
        <v>1.6712</v>
      </c>
    </row>
    <row r="167" spans="1:77">
      <c r="A167" s="2">
        <v>39082</v>
      </c>
      <c r="B167">
        <v>0.12770000000000001</v>
      </c>
      <c r="D167" s="2">
        <v>36129</v>
      </c>
      <c r="E167">
        <v>8.3000000000000001E-3</v>
      </c>
      <c r="G167" s="2">
        <v>36129</v>
      </c>
      <c r="H167">
        <v>5.74E-2</v>
      </c>
      <c r="J167" s="2">
        <v>36129</v>
      </c>
      <c r="K167">
        <v>0.2666</v>
      </c>
      <c r="M167" s="2">
        <v>36129</v>
      </c>
      <c r="N167">
        <v>3.0700000000000002E-2</v>
      </c>
      <c r="P167" s="2">
        <v>36129</v>
      </c>
      <c r="Q167">
        <v>8.0000000000000004E-4</v>
      </c>
      <c r="S167" s="2">
        <v>36129</v>
      </c>
      <c r="T167">
        <v>0.83789999999999998</v>
      </c>
      <c r="V167" s="2">
        <v>36129</v>
      </c>
      <c r="W167">
        <v>0.12909999999999999</v>
      </c>
      <c r="Y167" s="2">
        <v>36129</v>
      </c>
      <c r="Z167">
        <v>2.3599999999999999E-2</v>
      </c>
      <c r="AB167" s="2">
        <v>36129</v>
      </c>
      <c r="AC167">
        <v>0.7218</v>
      </c>
      <c r="AE167" s="2">
        <v>36129</v>
      </c>
      <c r="AF167">
        <v>0.60970000000000002</v>
      </c>
      <c r="AH167" s="2">
        <v>36129</v>
      </c>
      <c r="AI167">
        <v>2.7400000000000001E-2</v>
      </c>
      <c r="AK167" s="2">
        <v>36129</v>
      </c>
      <c r="AL167">
        <v>3.0700000000000002E-2</v>
      </c>
      <c r="AN167" s="2">
        <v>36129</v>
      </c>
      <c r="AO167">
        <v>0.1002</v>
      </c>
      <c r="AQ167" s="2">
        <v>36129</v>
      </c>
      <c r="AR167">
        <v>1.6899999999999998E-2</v>
      </c>
      <c r="AT167" s="2">
        <v>36129</v>
      </c>
      <c r="AU167">
        <v>2.8129</v>
      </c>
      <c r="AW167" s="2">
        <v>36129</v>
      </c>
      <c r="AX167">
        <v>0.2631</v>
      </c>
      <c r="AZ167" s="2">
        <v>36129</v>
      </c>
      <c r="BA167">
        <v>0.2898</v>
      </c>
      <c r="BC167" s="2">
        <v>36129</v>
      </c>
      <c r="BD167">
        <v>3.3748999999999998</v>
      </c>
      <c r="BF167" s="2">
        <v>36129</v>
      </c>
      <c r="BG167">
        <v>1E-4</v>
      </c>
      <c r="BI167" s="2">
        <v>36129</v>
      </c>
      <c r="BJ167">
        <v>0.15629999999999999</v>
      </c>
      <c r="BL167" s="2">
        <v>36129</v>
      </c>
      <c r="BM167">
        <v>0.2359</v>
      </c>
      <c r="BO167" s="2">
        <v>36129</v>
      </c>
      <c r="BP167">
        <v>0.99950000000000006</v>
      </c>
      <c r="BR167" s="2">
        <v>36129</v>
      </c>
      <c r="BS167">
        <v>0.1341</v>
      </c>
      <c r="BU167" s="2">
        <v>36129</v>
      </c>
      <c r="BV167">
        <v>0.64880000000000004</v>
      </c>
      <c r="BX167" s="2">
        <v>36129</v>
      </c>
      <c r="BY167">
        <v>1.6609</v>
      </c>
    </row>
    <row r="168" spans="1:77">
      <c r="A168" s="2">
        <v>39113</v>
      </c>
      <c r="B168">
        <v>0.12820000000000001</v>
      </c>
      <c r="D168" s="2">
        <v>36099</v>
      </c>
      <c r="E168">
        <v>8.3000000000000001E-3</v>
      </c>
      <c r="G168" s="2">
        <v>36099</v>
      </c>
      <c r="H168">
        <v>0.06</v>
      </c>
      <c r="J168" s="2">
        <v>36099</v>
      </c>
      <c r="K168">
        <v>0.2666</v>
      </c>
      <c r="M168" s="2">
        <v>36099</v>
      </c>
      <c r="N168">
        <v>3.0200000000000001E-2</v>
      </c>
      <c r="P168" s="2">
        <v>36099</v>
      </c>
      <c r="Q168">
        <v>6.9999999999999999E-4</v>
      </c>
      <c r="S168" s="2">
        <v>36099</v>
      </c>
      <c r="T168">
        <v>0.84160000000000001</v>
      </c>
      <c r="V168" s="2">
        <v>36099</v>
      </c>
      <c r="W168">
        <v>0.12909999999999999</v>
      </c>
      <c r="Y168" s="2">
        <v>36099</v>
      </c>
      <c r="Z168">
        <v>2.3599999999999999E-2</v>
      </c>
      <c r="AB168" s="2">
        <v>36099</v>
      </c>
      <c r="AC168">
        <v>0.74809999999999999</v>
      </c>
      <c r="AE168" s="2">
        <v>36099</v>
      </c>
      <c r="AF168">
        <v>0.60980000000000001</v>
      </c>
      <c r="AH168" s="2">
        <v>36099</v>
      </c>
      <c r="AI168">
        <v>2.6200000000000001E-2</v>
      </c>
      <c r="AK168" s="2">
        <v>36099</v>
      </c>
      <c r="AL168">
        <v>3.0200000000000001E-2</v>
      </c>
      <c r="AN168" s="2">
        <v>36099</v>
      </c>
      <c r="AO168">
        <v>9.8599999999999993E-2</v>
      </c>
      <c r="AQ168" s="2">
        <v>36099</v>
      </c>
      <c r="AR168">
        <v>1.7500000000000002E-2</v>
      </c>
      <c r="AT168" s="2">
        <v>36099</v>
      </c>
      <c r="AU168">
        <v>2.8129</v>
      </c>
      <c r="AW168" s="2">
        <v>36099</v>
      </c>
      <c r="AX168">
        <v>0.2631</v>
      </c>
      <c r="AZ168" s="2">
        <v>36099</v>
      </c>
      <c r="BA168">
        <v>0.28599999999999998</v>
      </c>
      <c r="BC168" s="2">
        <v>36099</v>
      </c>
      <c r="BD168">
        <v>3.5682</v>
      </c>
      <c r="BF168" s="2">
        <v>36099</v>
      </c>
      <c r="BG168">
        <v>1E-4</v>
      </c>
      <c r="BI168" s="2">
        <v>36099</v>
      </c>
      <c r="BJ168">
        <v>0.16059999999999999</v>
      </c>
      <c r="BL168" s="2">
        <v>36099</v>
      </c>
      <c r="BM168">
        <v>0.23880000000000001</v>
      </c>
      <c r="BO168" s="2">
        <v>36099</v>
      </c>
      <c r="BP168">
        <v>1</v>
      </c>
      <c r="BR168" s="2">
        <v>36099</v>
      </c>
      <c r="BS168">
        <v>0.13450000000000001</v>
      </c>
      <c r="BU168" s="2">
        <v>36099</v>
      </c>
      <c r="BV168">
        <v>0.64759999999999995</v>
      </c>
      <c r="BX168" s="2">
        <v>36099</v>
      </c>
      <c r="BY168">
        <v>1.6943999999999999</v>
      </c>
    </row>
    <row r="169" spans="1:77">
      <c r="A169" s="2">
        <v>39141</v>
      </c>
      <c r="B169">
        <v>0.1288</v>
      </c>
      <c r="D169" s="2">
        <v>36068</v>
      </c>
      <c r="E169">
        <v>7.4000000000000003E-3</v>
      </c>
      <c r="G169" s="2">
        <v>36068</v>
      </c>
      <c r="H169">
        <v>6.3E-2</v>
      </c>
      <c r="J169" s="2">
        <v>36068</v>
      </c>
      <c r="K169">
        <v>0.2666</v>
      </c>
      <c r="M169" s="2">
        <v>36068</v>
      </c>
      <c r="N169">
        <v>2.8899999999999999E-2</v>
      </c>
      <c r="P169" s="2">
        <v>36068</v>
      </c>
      <c r="Q169">
        <v>6.9999999999999999E-4</v>
      </c>
      <c r="S169" s="2">
        <v>36068</v>
      </c>
      <c r="T169">
        <v>0.84709999999999996</v>
      </c>
      <c r="V169" s="2">
        <v>36068</v>
      </c>
      <c r="W169">
        <v>0.12909999999999999</v>
      </c>
      <c r="Y169" s="2">
        <v>36068</v>
      </c>
      <c r="Z169">
        <v>2.35E-2</v>
      </c>
      <c r="AB169" s="2">
        <v>36068</v>
      </c>
      <c r="AC169">
        <v>0.71319999999999995</v>
      </c>
      <c r="AE169" s="2">
        <v>36068</v>
      </c>
      <c r="AF169">
        <v>0.57979999999999998</v>
      </c>
      <c r="AH169" s="2">
        <v>36068</v>
      </c>
      <c r="AI169">
        <v>2.4799999999999999E-2</v>
      </c>
      <c r="AK169" s="2">
        <v>36068</v>
      </c>
      <c r="AL169">
        <v>2.8899999999999999E-2</v>
      </c>
      <c r="AN169" s="2">
        <v>36068</v>
      </c>
      <c r="AO169">
        <v>9.7900000000000001E-2</v>
      </c>
      <c r="AQ169" s="2">
        <v>36068</v>
      </c>
      <c r="AR169">
        <v>1.72E-2</v>
      </c>
      <c r="AT169" s="2">
        <v>36068</v>
      </c>
      <c r="AU169">
        <v>2.8129</v>
      </c>
      <c r="AW169" s="2">
        <v>36068</v>
      </c>
      <c r="AX169">
        <v>0.26250000000000001</v>
      </c>
      <c r="AZ169" s="2">
        <v>36068</v>
      </c>
      <c r="BA169">
        <v>0.27760000000000001</v>
      </c>
      <c r="BC169" s="2">
        <v>36068</v>
      </c>
      <c r="BD169">
        <v>3.6162999999999998</v>
      </c>
      <c r="BF169" s="2">
        <v>36068</v>
      </c>
      <c r="BG169">
        <v>1E-4</v>
      </c>
      <c r="BI169" s="2">
        <v>36068</v>
      </c>
      <c r="BJ169">
        <v>0.1542</v>
      </c>
      <c r="BL169" s="2">
        <v>36068</v>
      </c>
      <c r="BM169">
        <v>0.2596</v>
      </c>
      <c r="BO169" s="2">
        <v>36068</v>
      </c>
      <c r="BP169">
        <v>0.99990000000000001</v>
      </c>
      <c r="BR169" s="2">
        <v>36068</v>
      </c>
      <c r="BS169">
        <v>0.1323</v>
      </c>
      <c r="BU169" s="2">
        <v>36068</v>
      </c>
      <c r="BV169">
        <v>0.65710000000000002</v>
      </c>
      <c r="BX169" s="2">
        <v>36068</v>
      </c>
      <c r="BY169">
        <v>1.6797</v>
      </c>
    </row>
    <row r="170" spans="1:77">
      <c r="A170" s="2">
        <v>39172</v>
      </c>
      <c r="B170">
        <v>0.12909999999999999</v>
      </c>
      <c r="D170" s="2">
        <v>36038</v>
      </c>
      <c r="E170">
        <v>6.8999999999999999E-3</v>
      </c>
      <c r="G170" s="2">
        <v>36038</v>
      </c>
      <c r="H170">
        <v>0.13830000000000001</v>
      </c>
      <c r="J170" s="2">
        <v>36038</v>
      </c>
      <c r="K170">
        <v>0.26640000000000003</v>
      </c>
      <c r="M170" s="2">
        <v>36038</v>
      </c>
      <c r="N170">
        <v>2.8799999999999999E-2</v>
      </c>
      <c r="P170" s="2">
        <v>36038</v>
      </c>
      <c r="Q170">
        <v>8.0000000000000004E-4</v>
      </c>
      <c r="S170" s="2">
        <v>36038</v>
      </c>
      <c r="T170">
        <v>0.85370000000000001</v>
      </c>
      <c r="V170" s="2">
        <v>36038</v>
      </c>
      <c r="W170">
        <v>0.129</v>
      </c>
      <c r="Y170" s="2">
        <v>36038</v>
      </c>
      <c r="Z170">
        <v>2.3400000000000001E-2</v>
      </c>
      <c r="AB170" s="2">
        <v>36038</v>
      </c>
      <c r="AC170">
        <v>0.67010000000000003</v>
      </c>
      <c r="AE170" s="2">
        <v>36038</v>
      </c>
      <c r="AF170">
        <v>0.5696</v>
      </c>
      <c r="AH170" s="2">
        <v>36038</v>
      </c>
      <c r="AI170">
        <v>2.4E-2</v>
      </c>
      <c r="AK170" s="2">
        <v>36038</v>
      </c>
      <c r="AL170">
        <v>2.8799999999999999E-2</v>
      </c>
      <c r="AN170" s="2">
        <v>36038</v>
      </c>
      <c r="AO170">
        <v>0.10680000000000001</v>
      </c>
      <c r="AQ170" s="2">
        <v>36038</v>
      </c>
      <c r="AR170">
        <v>1.6899999999999998E-2</v>
      </c>
      <c r="AT170" s="2">
        <v>36038</v>
      </c>
      <c r="AU170">
        <v>2.8129</v>
      </c>
      <c r="AW170" s="2">
        <v>36038</v>
      </c>
      <c r="AX170">
        <v>0.23769999999999999</v>
      </c>
      <c r="AZ170" s="2">
        <v>36038</v>
      </c>
      <c r="BA170">
        <v>0.27910000000000001</v>
      </c>
      <c r="BC170" s="2">
        <v>36038</v>
      </c>
      <c r="BD170">
        <v>3.6333000000000002</v>
      </c>
      <c r="BF170" s="2">
        <v>36038</v>
      </c>
      <c r="BG170">
        <v>1E-4</v>
      </c>
      <c r="BI170" s="2">
        <v>36038</v>
      </c>
      <c r="BJ170">
        <v>0.1469</v>
      </c>
      <c r="BL170" s="2">
        <v>36038</v>
      </c>
      <c r="BM170">
        <v>0.26900000000000002</v>
      </c>
      <c r="BO170" s="2">
        <v>36038</v>
      </c>
      <c r="BP170">
        <v>1</v>
      </c>
      <c r="BR170" s="2">
        <v>36038</v>
      </c>
      <c r="BS170">
        <v>0.1298</v>
      </c>
      <c r="BU170" s="2">
        <v>36038</v>
      </c>
      <c r="BV170">
        <v>0.65229999999999999</v>
      </c>
      <c r="BX170" s="2">
        <v>36038</v>
      </c>
      <c r="BY170">
        <v>1.6349</v>
      </c>
    </row>
    <row r="171" spans="1:77">
      <c r="A171" s="2">
        <v>39202</v>
      </c>
      <c r="B171">
        <v>0.1293</v>
      </c>
      <c r="D171" s="2">
        <v>36007</v>
      </c>
      <c r="E171">
        <v>7.1000000000000004E-3</v>
      </c>
      <c r="G171" s="2">
        <v>36007</v>
      </c>
      <c r="H171">
        <v>0.16020000000000001</v>
      </c>
      <c r="J171" s="2">
        <v>36007</v>
      </c>
      <c r="K171">
        <v>0.2666</v>
      </c>
      <c r="M171" s="2">
        <v>36007</v>
      </c>
      <c r="N171">
        <v>2.9100000000000001E-2</v>
      </c>
      <c r="P171" s="2">
        <v>36007</v>
      </c>
      <c r="Q171">
        <v>8.0000000000000004E-4</v>
      </c>
      <c r="S171" s="2">
        <v>36007</v>
      </c>
      <c r="T171">
        <v>0.86119999999999997</v>
      </c>
      <c r="V171" s="2">
        <v>36007</v>
      </c>
      <c r="W171">
        <v>0.12909999999999999</v>
      </c>
      <c r="Y171" s="2">
        <v>36007</v>
      </c>
      <c r="Z171">
        <v>2.35E-2</v>
      </c>
      <c r="AB171" s="2">
        <v>36007</v>
      </c>
      <c r="AC171">
        <v>0.66020000000000001</v>
      </c>
      <c r="AE171" s="2">
        <v>36007</v>
      </c>
      <c r="AF171">
        <v>0.58479999999999999</v>
      </c>
      <c r="AH171" s="2">
        <v>36007</v>
      </c>
      <c r="AI171">
        <v>2.4199999999999999E-2</v>
      </c>
      <c r="AK171" s="2">
        <v>36007</v>
      </c>
      <c r="AL171">
        <v>2.9100000000000001E-2</v>
      </c>
      <c r="AN171" s="2">
        <v>36007</v>
      </c>
      <c r="AO171">
        <v>0.1124</v>
      </c>
      <c r="AQ171" s="2">
        <v>36007</v>
      </c>
      <c r="AR171">
        <v>1.7000000000000001E-2</v>
      </c>
      <c r="AT171" s="2">
        <v>36007</v>
      </c>
      <c r="AU171">
        <v>2.8129</v>
      </c>
      <c r="AW171" s="2">
        <v>36007</v>
      </c>
      <c r="AX171">
        <v>0.24010000000000001</v>
      </c>
      <c r="AZ171" s="2">
        <v>36007</v>
      </c>
      <c r="BA171">
        <v>0.28899999999999998</v>
      </c>
      <c r="BC171" s="2">
        <v>36007</v>
      </c>
      <c r="BD171">
        <v>3.7126999999999999</v>
      </c>
      <c r="BF171" s="2">
        <v>36007</v>
      </c>
      <c r="BG171">
        <v>1E-4</v>
      </c>
      <c r="BI171" s="2">
        <v>36007</v>
      </c>
      <c r="BJ171">
        <v>0.1459</v>
      </c>
      <c r="BL171" s="2">
        <v>36007</v>
      </c>
      <c r="BM171">
        <v>0.27289999999999998</v>
      </c>
      <c r="BO171" s="2">
        <v>36007</v>
      </c>
      <c r="BP171">
        <v>1</v>
      </c>
      <c r="BR171" s="2">
        <v>36007</v>
      </c>
      <c r="BS171">
        <v>0.13109999999999999</v>
      </c>
      <c r="BU171" s="2">
        <v>36007</v>
      </c>
      <c r="BV171">
        <v>0.67310000000000003</v>
      </c>
      <c r="BX171" s="2">
        <v>36007</v>
      </c>
      <c r="BY171">
        <v>1.6438999999999999</v>
      </c>
    </row>
    <row r="172" spans="1:77">
      <c r="A172" s="2">
        <v>39233</v>
      </c>
      <c r="B172">
        <v>0.13009999999999999</v>
      </c>
      <c r="D172" s="2">
        <v>35976</v>
      </c>
      <c r="E172">
        <v>7.1000000000000004E-3</v>
      </c>
      <c r="G172" s="2">
        <v>35976</v>
      </c>
      <c r="H172">
        <v>0.16120000000000001</v>
      </c>
      <c r="J172" s="2">
        <v>35976</v>
      </c>
      <c r="K172">
        <v>0.2666</v>
      </c>
      <c r="M172" s="2">
        <v>35976</v>
      </c>
      <c r="N172">
        <v>2.9000000000000001E-2</v>
      </c>
      <c r="P172" s="2">
        <v>35976</v>
      </c>
      <c r="Q172">
        <v>6.9999999999999999E-4</v>
      </c>
      <c r="S172" s="2">
        <v>35976</v>
      </c>
      <c r="T172">
        <v>0.86629999999999996</v>
      </c>
      <c r="V172" s="2">
        <v>35976</v>
      </c>
      <c r="W172">
        <v>0.12909999999999999</v>
      </c>
      <c r="Y172" s="2">
        <v>35976</v>
      </c>
      <c r="Z172">
        <v>2.3699999999999999E-2</v>
      </c>
      <c r="AB172" s="2">
        <v>35976</v>
      </c>
      <c r="AC172">
        <v>0.66869999999999996</v>
      </c>
      <c r="AE172" s="2">
        <v>35976</v>
      </c>
      <c r="AF172">
        <v>0.59040000000000004</v>
      </c>
      <c r="AH172" s="2">
        <v>35976</v>
      </c>
      <c r="AI172">
        <v>2.3599999999999999E-2</v>
      </c>
      <c r="AK172" s="2">
        <v>35976</v>
      </c>
      <c r="AL172">
        <v>2.9000000000000001E-2</v>
      </c>
      <c r="AN172" s="2">
        <v>35976</v>
      </c>
      <c r="AO172">
        <v>0.11210000000000001</v>
      </c>
      <c r="AQ172" s="2">
        <v>35976</v>
      </c>
      <c r="AR172">
        <v>1.7100000000000001E-2</v>
      </c>
      <c r="AT172" s="2">
        <v>35976</v>
      </c>
      <c r="AU172">
        <v>2.8129</v>
      </c>
      <c r="AW172" s="2">
        <v>35976</v>
      </c>
      <c r="AX172">
        <v>0.24970000000000001</v>
      </c>
      <c r="AZ172" s="2">
        <v>35976</v>
      </c>
      <c r="BA172">
        <v>0.28739999999999999</v>
      </c>
      <c r="BC172" s="2">
        <v>35976</v>
      </c>
      <c r="BD172">
        <v>3.8168000000000002</v>
      </c>
      <c r="BF172" s="2">
        <v>35976</v>
      </c>
      <c r="BG172">
        <v>1E-4</v>
      </c>
      <c r="BI172" s="2">
        <v>35976</v>
      </c>
      <c r="BJ172">
        <v>0.1464</v>
      </c>
      <c r="BL172" s="2">
        <v>35976</v>
      </c>
      <c r="BM172">
        <v>0.27260000000000001</v>
      </c>
      <c r="BO172" s="2">
        <v>35976</v>
      </c>
      <c r="BP172">
        <v>1</v>
      </c>
      <c r="BR172" s="2">
        <v>35976</v>
      </c>
      <c r="BS172">
        <v>0.13189999999999999</v>
      </c>
      <c r="BU172" s="2">
        <v>35976</v>
      </c>
      <c r="BV172">
        <v>0.68240000000000001</v>
      </c>
      <c r="BX172" s="2">
        <v>35976</v>
      </c>
      <c r="BY172">
        <v>1.6493</v>
      </c>
    </row>
    <row r="173" spans="1:77">
      <c r="A173" s="2">
        <v>39263</v>
      </c>
      <c r="B173">
        <v>0.1308</v>
      </c>
      <c r="D173" s="2">
        <v>35946</v>
      </c>
      <c r="E173">
        <v>7.4000000000000003E-3</v>
      </c>
      <c r="G173" s="2">
        <v>35946</v>
      </c>
      <c r="H173">
        <v>0.16250000000000001</v>
      </c>
      <c r="J173" s="2">
        <v>35946</v>
      </c>
      <c r="K173">
        <v>0.2666</v>
      </c>
      <c r="M173" s="2">
        <v>35946</v>
      </c>
      <c r="N173">
        <v>2.9899999999999999E-2</v>
      </c>
      <c r="P173" s="2">
        <v>35946</v>
      </c>
      <c r="Q173">
        <v>6.9999999999999999E-4</v>
      </c>
      <c r="S173" s="2">
        <v>35946</v>
      </c>
      <c r="T173">
        <v>0.87139999999999995</v>
      </c>
      <c r="V173" s="2">
        <v>35946</v>
      </c>
      <c r="W173">
        <v>0.129</v>
      </c>
      <c r="Y173" s="2">
        <v>35946</v>
      </c>
      <c r="Z173">
        <v>2.47E-2</v>
      </c>
      <c r="AB173" s="2">
        <v>35946</v>
      </c>
      <c r="AC173">
        <v>0.67579999999999996</v>
      </c>
      <c r="AE173" s="2">
        <v>35946</v>
      </c>
      <c r="AF173">
        <v>0.61140000000000005</v>
      </c>
      <c r="AH173" s="2">
        <v>35946</v>
      </c>
      <c r="AI173">
        <v>2.5499999999999998E-2</v>
      </c>
      <c r="AK173" s="2">
        <v>35946</v>
      </c>
      <c r="AL173">
        <v>2.9899999999999999E-2</v>
      </c>
      <c r="AN173" s="2">
        <v>35946</v>
      </c>
      <c r="AO173">
        <v>0.11650000000000001</v>
      </c>
      <c r="AQ173" s="2">
        <v>35946</v>
      </c>
      <c r="AR173">
        <v>1.72E-2</v>
      </c>
      <c r="AT173" s="2">
        <v>35946</v>
      </c>
      <c r="AU173">
        <v>2.8129</v>
      </c>
      <c r="AW173" s="2">
        <v>35946</v>
      </c>
      <c r="AX173">
        <v>0.2626</v>
      </c>
      <c r="AZ173" s="2">
        <v>35946</v>
      </c>
      <c r="BA173">
        <v>0.29239999999999999</v>
      </c>
      <c r="BC173" s="2">
        <v>35946</v>
      </c>
      <c r="BD173">
        <v>3.9462000000000002</v>
      </c>
      <c r="BF173" s="2">
        <v>35946</v>
      </c>
      <c r="BG173">
        <v>1E-4</v>
      </c>
      <c r="BI173" s="2">
        <v>35946</v>
      </c>
      <c r="BJ173">
        <v>0.1477</v>
      </c>
      <c r="BL173" s="2">
        <v>35946</v>
      </c>
      <c r="BM173">
        <v>0.27229999999999999</v>
      </c>
      <c r="BO173" s="2">
        <v>35946</v>
      </c>
      <c r="BP173">
        <v>0.99990000000000001</v>
      </c>
      <c r="BR173" s="2">
        <v>35946</v>
      </c>
      <c r="BS173">
        <v>0.1341</v>
      </c>
      <c r="BU173" s="2">
        <v>35946</v>
      </c>
      <c r="BV173">
        <v>0.69199999999999995</v>
      </c>
      <c r="BX173" s="2">
        <v>35946</v>
      </c>
      <c r="BY173">
        <v>1.6377999999999999</v>
      </c>
    </row>
    <row r="174" spans="1:77">
      <c r="A174" s="2">
        <v>39294</v>
      </c>
      <c r="B174">
        <v>0.1318</v>
      </c>
      <c r="D174" s="2">
        <v>35915</v>
      </c>
      <c r="E174">
        <v>7.6E-3</v>
      </c>
      <c r="G174" s="2">
        <v>35915</v>
      </c>
      <c r="H174">
        <v>0.16309999999999999</v>
      </c>
      <c r="J174" s="2">
        <v>35915</v>
      </c>
      <c r="K174">
        <v>0.2666</v>
      </c>
      <c r="M174" s="2">
        <v>35915</v>
      </c>
      <c r="N174">
        <v>3.0300000000000001E-2</v>
      </c>
      <c r="P174" s="2">
        <v>35915</v>
      </c>
      <c r="Q174">
        <v>6.9999999999999999E-4</v>
      </c>
      <c r="S174" s="2">
        <v>35915</v>
      </c>
      <c r="T174">
        <v>0.87670000000000003</v>
      </c>
      <c r="V174" s="2">
        <v>35915</v>
      </c>
      <c r="W174">
        <v>0.129</v>
      </c>
      <c r="Y174" s="2">
        <v>35915</v>
      </c>
      <c r="Z174">
        <v>2.52E-2</v>
      </c>
      <c r="AB174" s="2">
        <v>35915</v>
      </c>
      <c r="AC174">
        <v>0.66359999999999997</v>
      </c>
      <c r="AE174" s="2">
        <v>35915</v>
      </c>
      <c r="AF174">
        <v>0.624</v>
      </c>
      <c r="AH174" s="2">
        <v>35915</v>
      </c>
      <c r="AI174">
        <v>2.52E-2</v>
      </c>
      <c r="AK174" s="2">
        <v>35915</v>
      </c>
      <c r="AL174">
        <v>3.0300000000000001E-2</v>
      </c>
      <c r="AN174" s="2">
        <v>35915</v>
      </c>
      <c r="AO174">
        <v>0.1176</v>
      </c>
      <c r="AQ174" s="2">
        <v>35915</v>
      </c>
      <c r="AR174">
        <v>1.7000000000000001E-2</v>
      </c>
      <c r="AT174" s="2">
        <v>35915</v>
      </c>
      <c r="AU174">
        <v>2.8129</v>
      </c>
      <c r="AW174" s="2">
        <v>35915</v>
      </c>
      <c r="AX174">
        <v>0.2671</v>
      </c>
      <c r="AZ174" s="2">
        <v>35915</v>
      </c>
      <c r="BA174">
        <v>0.29249999999999998</v>
      </c>
      <c r="BC174" s="2">
        <v>35915</v>
      </c>
      <c r="BD174">
        <v>4.0437000000000003</v>
      </c>
      <c r="BF174" s="2">
        <v>35915</v>
      </c>
      <c r="BG174">
        <v>1E-4</v>
      </c>
      <c r="BI174" s="2">
        <v>35915</v>
      </c>
      <c r="BJ174">
        <v>0.1444</v>
      </c>
      <c r="BL174" s="2">
        <v>35915</v>
      </c>
      <c r="BM174">
        <v>0.2697</v>
      </c>
      <c r="BO174" s="2">
        <v>35915</v>
      </c>
      <c r="BP174">
        <v>0.99960000000000004</v>
      </c>
      <c r="BR174" s="2">
        <v>35915</v>
      </c>
      <c r="BS174">
        <v>0.13270000000000001</v>
      </c>
      <c r="BU174" s="2">
        <v>35915</v>
      </c>
      <c r="BV174">
        <v>0.69969999999999999</v>
      </c>
      <c r="BX174" s="2">
        <v>35915</v>
      </c>
      <c r="BY174">
        <v>1.6712</v>
      </c>
    </row>
    <row r="175" spans="1:77">
      <c r="A175" s="2">
        <v>39325</v>
      </c>
      <c r="B175">
        <v>0.1318</v>
      </c>
      <c r="D175" s="2">
        <v>35885</v>
      </c>
      <c r="E175">
        <v>7.7999999999999996E-3</v>
      </c>
      <c r="G175" s="2">
        <v>35885</v>
      </c>
      <c r="H175">
        <v>0.1646</v>
      </c>
      <c r="J175" s="2">
        <v>35885</v>
      </c>
      <c r="K175">
        <v>0.2666</v>
      </c>
      <c r="M175" s="2">
        <v>35885</v>
      </c>
      <c r="N175">
        <v>3.0800000000000001E-2</v>
      </c>
      <c r="P175" s="2">
        <v>35885</v>
      </c>
      <c r="Q175">
        <v>6.9999999999999999E-4</v>
      </c>
      <c r="S175" s="2">
        <v>35885</v>
      </c>
      <c r="T175">
        <v>0.88239999999999996</v>
      </c>
      <c r="V175" s="2">
        <v>35885</v>
      </c>
      <c r="W175">
        <v>0.12909999999999999</v>
      </c>
      <c r="Y175" s="2">
        <v>35885</v>
      </c>
      <c r="Z175">
        <v>2.53E-2</v>
      </c>
      <c r="AB175" s="2">
        <v>35885</v>
      </c>
      <c r="AC175">
        <v>0.67190000000000005</v>
      </c>
      <c r="AE175" s="2">
        <v>35885</v>
      </c>
      <c r="AF175">
        <v>0.61819999999999997</v>
      </c>
      <c r="AH175" s="2">
        <v>35885</v>
      </c>
      <c r="AI175">
        <v>2.4299999999999999E-2</v>
      </c>
      <c r="AK175" s="2">
        <v>35885</v>
      </c>
      <c r="AL175">
        <v>3.0800000000000001E-2</v>
      </c>
      <c r="AN175" s="2">
        <v>35885</v>
      </c>
      <c r="AO175">
        <v>0.1167</v>
      </c>
      <c r="AQ175" s="2">
        <v>35885</v>
      </c>
      <c r="AR175">
        <v>1.6899999999999998E-2</v>
      </c>
      <c r="AT175" s="2">
        <v>35885</v>
      </c>
      <c r="AU175">
        <v>2.8129</v>
      </c>
      <c r="AW175" s="2">
        <v>35885</v>
      </c>
      <c r="AX175">
        <v>0.26729999999999998</v>
      </c>
      <c r="AZ175" s="2">
        <v>35885</v>
      </c>
      <c r="BA175">
        <v>0.28910000000000002</v>
      </c>
      <c r="BC175" s="2">
        <v>35885</v>
      </c>
      <c r="BD175">
        <v>4.2241</v>
      </c>
      <c r="BF175" s="2">
        <v>35885</v>
      </c>
      <c r="BG175">
        <v>1E-4</v>
      </c>
      <c r="BI175" s="2">
        <v>35885</v>
      </c>
      <c r="BJ175">
        <v>0.14369999999999999</v>
      </c>
      <c r="BL175" s="2">
        <v>35885</v>
      </c>
      <c r="BM175">
        <v>0.27850000000000003</v>
      </c>
      <c r="BO175" s="2">
        <v>35885</v>
      </c>
      <c r="BP175">
        <v>0.99960000000000004</v>
      </c>
      <c r="BR175" s="2">
        <v>35885</v>
      </c>
      <c r="BS175">
        <v>0.13189999999999999</v>
      </c>
      <c r="BU175" s="2">
        <v>35885</v>
      </c>
      <c r="BV175">
        <v>0.70579999999999998</v>
      </c>
      <c r="BX175" s="2">
        <v>35885</v>
      </c>
      <c r="BY175">
        <v>1.6611</v>
      </c>
    </row>
    <row r="176" spans="1:77">
      <c r="A176" s="2">
        <v>39355</v>
      </c>
      <c r="B176">
        <v>0.13270000000000001</v>
      </c>
      <c r="D176" s="2">
        <v>35854</v>
      </c>
      <c r="E176">
        <v>7.9000000000000008E-3</v>
      </c>
      <c r="G176" s="2">
        <v>35854</v>
      </c>
      <c r="H176">
        <v>0.16520000000000001</v>
      </c>
      <c r="J176" s="2">
        <v>35854</v>
      </c>
      <c r="K176">
        <v>0.2666</v>
      </c>
      <c r="M176" s="2">
        <v>35854</v>
      </c>
      <c r="N176">
        <v>3.04E-2</v>
      </c>
      <c r="P176" s="2">
        <v>35854</v>
      </c>
      <c r="Q176">
        <v>5.9999999999999995E-4</v>
      </c>
      <c r="S176" s="2">
        <v>35854</v>
      </c>
      <c r="T176">
        <v>0.88729999999999998</v>
      </c>
      <c r="V176" s="2">
        <v>35854</v>
      </c>
      <c r="W176">
        <v>0.12920000000000001</v>
      </c>
      <c r="Y176" s="2">
        <v>35854</v>
      </c>
      <c r="Z176">
        <v>2.5700000000000001E-2</v>
      </c>
      <c r="AB176" s="2">
        <v>35854</v>
      </c>
      <c r="AC176">
        <v>0.68279999999999996</v>
      </c>
      <c r="AE176" s="2">
        <v>35854</v>
      </c>
      <c r="AF176">
        <v>0.60340000000000005</v>
      </c>
      <c r="AH176" s="2">
        <v>35854</v>
      </c>
      <c r="AI176">
        <v>2.1600000000000001E-2</v>
      </c>
      <c r="AK176" s="2">
        <v>35854</v>
      </c>
      <c r="AL176">
        <v>3.04E-2</v>
      </c>
      <c r="AN176" s="2">
        <v>35854</v>
      </c>
      <c r="AO176">
        <v>0.1177</v>
      </c>
      <c r="AQ176" s="2">
        <v>35854</v>
      </c>
      <c r="AR176">
        <v>1.7000000000000001E-2</v>
      </c>
      <c r="AT176" s="2">
        <v>35854</v>
      </c>
      <c r="AU176">
        <v>2.8129</v>
      </c>
      <c r="AW176" s="2">
        <v>35854</v>
      </c>
      <c r="AX176">
        <v>0.26029999999999998</v>
      </c>
      <c r="AZ176" s="2">
        <v>35854</v>
      </c>
      <c r="BA176">
        <v>0.28239999999999998</v>
      </c>
      <c r="BC176" s="2">
        <v>35854</v>
      </c>
      <c r="BD176">
        <v>4.4489999999999998</v>
      </c>
      <c r="BF176" s="2">
        <v>35854</v>
      </c>
      <c r="BG176">
        <v>1E-4</v>
      </c>
      <c r="BI176" s="2">
        <v>35854</v>
      </c>
      <c r="BJ176">
        <v>0.14449999999999999</v>
      </c>
      <c r="BL176" s="2">
        <v>35854</v>
      </c>
      <c r="BM176">
        <v>0.27789999999999998</v>
      </c>
      <c r="BO176" s="2">
        <v>35854</v>
      </c>
      <c r="BP176">
        <v>1</v>
      </c>
      <c r="BR176" s="2">
        <v>35854</v>
      </c>
      <c r="BS176">
        <v>0.13220000000000001</v>
      </c>
      <c r="BU176" s="2">
        <v>35854</v>
      </c>
      <c r="BV176">
        <v>0.69730000000000003</v>
      </c>
      <c r="BX176" s="2">
        <v>35854</v>
      </c>
      <c r="BY176">
        <v>1.6393</v>
      </c>
    </row>
    <row r="177" spans="1:77">
      <c r="A177" s="2">
        <v>39386</v>
      </c>
      <c r="B177">
        <v>0.1331</v>
      </c>
      <c r="D177" s="2">
        <v>35826</v>
      </c>
      <c r="E177">
        <v>7.7000000000000002E-3</v>
      </c>
      <c r="G177" s="2">
        <v>35826</v>
      </c>
      <c r="H177">
        <v>0.1661</v>
      </c>
      <c r="J177" s="2">
        <v>35826</v>
      </c>
      <c r="K177">
        <v>0.2666</v>
      </c>
      <c r="M177" s="2">
        <v>35826</v>
      </c>
      <c r="N177">
        <v>2.9499999999999998E-2</v>
      </c>
      <c r="P177" s="2">
        <v>35826</v>
      </c>
      <c r="Q177">
        <v>5.9999999999999995E-4</v>
      </c>
      <c r="S177" s="2">
        <v>35826</v>
      </c>
      <c r="T177">
        <v>0.89329999999999998</v>
      </c>
      <c r="V177" s="2">
        <v>35826</v>
      </c>
      <c r="W177">
        <v>0.12909999999999999</v>
      </c>
      <c r="Y177" s="2">
        <v>35826</v>
      </c>
      <c r="Z177">
        <v>2.5399999999999999E-2</v>
      </c>
      <c r="AB177" s="2">
        <v>35826</v>
      </c>
      <c r="AC177">
        <v>0.67869999999999997</v>
      </c>
      <c r="AE177" s="2">
        <v>35826</v>
      </c>
      <c r="AF177">
        <v>0.57320000000000004</v>
      </c>
      <c r="AH177" s="2">
        <v>35826</v>
      </c>
      <c r="AI177">
        <v>1.89E-2</v>
      </c>
      <c r="AK177" s="2">
        <v>35826</v>
      </c>
      <c r="AL177">
        <v>2.9499999999999998E-2</v>
      </c>
      <c r="AN177" s="2">
        <v>35826</v>
      </c>
      <c r="AO177">
        <v>0.1216</v>
      </c>
      <c r="AQ177" s="2">
        <v>35826</v>
      </c>
      <c r="AR177">
        <v>1.7000000000000001E-2</v>
      </c>
      <c r="AT177" s="2">
        <v>35826</v>
      </c>
      <c r="AU177">
        <v>2.8129</v>
      </c>
      <c r="AW177" s="2">
        <v>35826</v>
      </c>
      <c r="AX177">
        <v>0.23</v>
      </c>
      <c r="AZ177" s="2">
        <v>35826</v>
      </c>
      <c r="BA177">
        <v>0.28310000000000002</v>
      </c>
      <c r="BC177" s="2">
        <v>35826</v>
      </c>
      <c r="BD177">
        <v>4.6929999999999996</v>
      </c>
      <c r="BF177" s="2">
        <v>35826</v>
      </c>
      <c r="BG177">
        <v>1E-4</v>
      </c>
      <c r="BI177" s="2">
        <v>35826</v>
      </c>
      <c r="BJ177">
        <v>0.1447</v>
      </c>
      <c r="BL177" s="2">
        <v>35826</v>
      </c>
      <c r="BM177">
        <v>0.27939999999999998</v>
      </c>
      <c r="BO177" s="2">
        <v>35826</v>
      </c>
      <c r="BP177">
        <v>1.0001</v>
      </c>
      <c r="BR177" s="2">
        <v>35826</v>
      </c>
      <c r="BS177">
        <v>0.1336</v>
      </c>
      <c r="BU177" s="2">
        <v>35826</v>
      </c>
      <c r="BV177">
        <v>0.69469999999999998</v>
      </c>
      <c r="BX177" s="2">
        <v>35826</v>
      </c>
      <c r="BY177">
        <v>1.6367</v>
      </c>
    </row>
    <row r="178" spans="1:77">
      <c r="A178" s="2">
        <v>39416</v>
      </c>
      <c r="B178">
        <v>0.13450000000000001</v>
      </c>
      <c r="D178" s="2">
        <v>35795</v>
      </c>
      <c r="E178">
        <v>7.7000000000000002E-3</v>
      </c>
      <c r="G178" s="2">
        <v>35795</v>
      </c>
      <c r="H178">
        <v>2.0000000000000001E-4</v>
      </c>
      <c r="J178" s="2">
        <v>35795</v>
      </c>
      <c r="K178">
        <v>0.2666</v>
      </c>
      <c r="M178" s="2">
        <v>35795</v>
      </c>
      <c r="N178">
        <v>3.0800000000000001E-2</v>
      </c>
      <c r="P178" s="2">
        <v>35795</v>
      </c>
      <c r="Q178">
        <v>6.9999999999999999E-4</v>
      </c>
      <c r="S178" s="2">
        <v>35795</v>
      </c>
      <c r="T178">
        <v>0.89810000000000001</v>
      </c>
      <c r="V178" s="2">
        <v>35795</v>
      </c>
      <c r="W178">
        <v>0.12909999999999999</v>
      </c>
      <c r="Y178" s="2">
        <v>35795</v>
      </c>
      <c r="Z178">
        <v>2.5499999999999998E-2</v>
      </c>
      <c r="AB178" s="2">
        <v>35795</v>
      </c>
      <c r="AC178">
        <v>0.69520000000000004</v>
      </c>
      <c r="AE178" s="2">
        <v>35795</v>
      </c>
      <c r="AF178">
        <v>0.60550000000000004</v>
      </c>
      <c r="AH178" s="2">
        <v>35795</v>
      </c>
      <c r="AI178">
        <v>2.24E-2</v>
      </c>
      <c r="AK178" s="2">
        <v>35795</v>
      </c>
      <c r="AL178">
        <v>3.0800000000000001E-2</v>
      </c>
      <c r="AN178" s="2">
        <v>35795</v>
      </c>
      <c r="AO178">
        <v>0.123</v>
      </c>
      <c r="AQ178" s="2">
        <v>35795</v>
      </c>
      <c r="AR178">
        <v>1.72E-2</v>
      </c>
      <c r="AT178" s="2">
        <v>35795</v>
      </c>
      <c r="AU178">
        <v>2.8129</v>
      </c>
      <c r="AW178" s="2">
        <v>35795</v>
      </c>
      <c r="AX178">
        <v>0.26400000000000001</v>
      </c>
      <c r="AZ178" s="2">
        <v>35795</v>
      </c>
      <c r="BA178">
        <v>0.28349999999999997</v>
      </c>
      <c r="BC178" s="2">
        <v>35795</v>
      </c>
      <c r="BD178">
        <v>4.9775999999999998</v>
      </c>
      <c r="BF178" s="2">
        <v>35795</v>
      </c>
      <c r="BG178">
        <v>2.0000000000000001E-4</v>
      </c>
      <c r="BI178" s="2">
        <v>35795</v>
      </c>
      <c r="BJ178">
        <v>0.1477</v>
      </c>
      <c r="BL178" s="2">
        <v>35795</v>
      </c>
      <c r="BM178">
        <v>0.28249999999999997</v>
      </c>
      <c r="BO178" s="2">
        <v>35795</v>
      </c>
      <c r="BP178">
        <v>0.99990000000000001</v>
      </c>
      <c r="BR178" s="2">
        <v>35795</v>
      </c>
      <c r="BS178">
        <v>0.13769999999999999</v>
      </c>
      <c r="BU178" s="2">
        <v>35795</v>
      </c>
      <c r="BV178">
        <v>0.70050000000000001</v>
      </c>
      <c r="BX178" s="2">
        <v>35795</v>
      </c>
      <c r="BY178">
        <v>1.6617</v>
      </c>
    </row>
    <row r="179" spans="1:77">
      <c r="A179" s="2">
        <v>39447</v>
      </c>
      <c r="B179">
        <v>0.13539999999999999</v>
      </c>
      <c r="D179" s="2">
        <v>35764</v>
      </c>
      <c r="E179">
        <v>8.0000000000000002E-3</v>
      </c>
      <c r="G179" s="2">
        <v>35764</v>
      </c>
      <c r="H179">
        <v>2.0000000000000001E-4</v>
      </c>
      <c r="J179" s="2">
        <v>35764</v>
      </c>
      <c r="K179">
        <v>0.2666</v>
      </c>
      <c r="M179" s="2">
        <v>35764</v>
      </c>
      <c r="N179">
        <v>3.1600000000000003E-2</v>
      </c>
      <c r="P179" s="2">
        <v>35764</v>
      </c>
      <c r="Q179">
        <v>1E-3</v>
      </c>
      <c r="S179" s="2">
        <v>35764</v>
      </c>
      <c r="T179">
        <v>0.90329999999999999</v>
      </c>
      <c r="V179" s="2">
        <v>35764</v>
      </c>
      <c r="W179">
        <v>0.1293</v>
      </c>
      <c r="Y179" s="2">
        <v>35764</v>
      </c>
      <c r="Z179">
        <v>2.69E-2</v>
      </c>
      <c r="AB179" s="2">
        <v>35764</v>
      </c>
      <c r="AC179">
        <v>0.71050000000000002</v>
      </c>
      <c r="AE179" s="2">
        <v>35764</v>
      </c>
      <c r="AF179">
        <v>0.63180000000000003</v>
      </c>
      <c r="AH179" s="2">
        <v>35764</v>
      </c>
      <c r="AI179">
        <v>2.5499999999999998E-2</v>
      </c>
      <c r="AK179" s="2">
        <v>35764</v>
      </c>
      <c r="AL179">
        <v>3.1600000000000003E-2</v>
      </c>
      <c r="AN179" s="2">
        <v>35764</v>
      </c>
      <c r="AO179">
        <v>0.1205</v>
      </c>
      <c r="AQ179" s="2">
        <v>35764</v>
      </c>
      <c r="AR179">
        <v>1.7500000000000002E-2</v>
      </c>
      <c r="AT179" s="2">
        <v>35764</v>
      </c>
      <c r="AU179">
        <v>2.8129</v>
      </c>
      <c r="AW179" s="2">
        <v>35764</v>
      </c>
      <c r="AX179">
        <v>0.29520000000000002</v>
      </c>
      <c r="AZ179" s="2">
        <v>35764</v>
      </c>
      <c r="BA179">
        <v>0.28539999999999999</v>
      </c>
      <c r="BC179" s="2">
        <v>35764</v>
      </c>
      <c r="BD179">
        <v>5.3071999999999999</v>
      </c>
      <c r="BF179" s="2">
        <v>35764</v>
      </c>
      <c r="BG179">
        <v>2.9999999999999997E-4</v>
      </c>
      <c r="BI179" s="2">
        <v>35764</v>
      </c>
      <c r="BJ179">
        <v>0.1517</v>
      </c>
      <c r="BL179" s="2">
        <v>35764</v>
      </c>
      <c r="BM179">
        <v>0.28260000000000002</v>
      </c>
      <c r="BO179" s="2">
        <v>35764</v>
      </c>
      <c r="BP179">
        <v>0.99980000000000002</v>
      </c>
      <c r="BR179" s="2">
        <v>35764</v>
      </c>
      <c r="BS179">
        <v>0.14169999999999999</v>
      </c>
      <c r="BU179" s="2">
        <v>35764</v>
      </c>
      <c r="BV179">
        <v>0.70750000000000002</v>
      </c>
      <c r="BX179" s="2">
        <v>35764</v>
      </c>
      <c r="BY179">
        <v>1.6873</v>
      </c>
    </row>
    <row r="180" spans="1:77">
      <c r="A180" s="2">
        <v>39478</v>
      </c>
      <c r="B180">
        <v>0.13780000000000001</v>
      </c>
      <c r="D180" s="2">
        <v>35734</v>
      </c>
      <c r="E180">
        <v>8.3000000000000001E-3</v>
      </c>
      <c r="G180" s="2">
        <v>35734</v>
      </c>
      <c r="H180">
        <v>2.0000000000000001E-4</v>
      </c>
      <c r="J180" s="2">
        <v>35734</v>
      </c>
      <c r="K180">
        <v>0.2666</v>
      </c>
      <c r="M180" s="2">
        <v>35734</v>
      </c>
      <c r="N180">
        <v>3.4000000000000002E-2</v>
      </c>
      <c r="P180" s="2">
        <v>35734</v>
      </c>
      <c r="Q180">
        <v>1.1000000000000001E-3</v>
      </c>
      <c r="S180" s="2">
        <v>35734</v>
      </c>
      <c r="T180">
        <v>0.90949999999999998</v>
      </c>
      <c r="V180" s="2">
        <v>35734</v>
      </c>
      <c r="W180">
        <v>0.12920000000000001</v>
      </c>
      <c r="Y180" s="2">
        <v>35734</v>
      </c>
      <c r="Z180">
        <v>2.76E-2</v>
      </c>
      <c r="AB180" s="2">
        <v>35734</v>
      </c>
      <c r="AC180">
        <v>0.6875</v>
      </c>
      <c r="AE180" s="2">
        <v>35734</v>
      </c>
      <c r="AF180">
        <v>0.64180000000000004</v>
      </c>
      <c r="AH180" s="2">
        <v>35734</v>
      </c>
      <c r="AI180">
        <v>2.6800000000000001E-2</v>
      </c>
      <c r="AK180" s="2">
        <v>35734</v>
      </c>
      <c r="AL180">
        <v>3.4000000000000002E-2</v>
      </c>
      <c r="AN180" s="2">
        <v>35734</v>
      </c>
      <c r="AO180">
        <v>0.1273</v>
      </c>
      <c r="AQ180" s="2">
        <v>35734</v>
      </c>
      <c r="AR180">
        <v>1.7299999999999999E-2</v>
      </c>
      <c r="AT180" s="2">
        <v>35734</v>
      </c>
      <c r="AU180">
        <v>2.8129</v>
      </c>
      <c r="AW180" s="2">
        <v>35734</v>
      </c>
      <c r="AX180">
        <v>0.3044</v>
      </c>
      <c r="AZ180" s="2">
        <v>35734</v>
      </c>
      <c r="BA180">
        <v>0.29199999999999998</v>
      </c>
      <c r="BC180" s="2">
        <v>35734</v>
      </c>
      <c r="BD180">
        <v>5.5871000000000004</v>
      </c>
      <c r="BF180" s="2">
        <v>35734</v>
      </c>
      <c r="BG180">
        <v>2.9999999999999997E-4</v>
      </c>
      <c r="BI180" s="2">
        <v>35734</v>
      </c>
      <c r="BJ180">
        <v>0.14929999999999999</v>
      </c>
      <c r="BL180" s="2">
        <v>35734</v>
      </c>
      <c r="BM180">
        <v>0.2838</v>
      </c>
      <c r="BO180" s="2">
        <v>35734</v>
      </c>
      <c r="BP180">
        <v>0.99990000000000001</v>
      </c>
      <c r="BR180" s="2">
        <v>35734</v>
      </c>
      <c r="BS180">
        <v>0.1414</v>
      </c>
      <c r="BU180" s="2">
        <v>35734</v>
      </c>
      <c r="BV180">
        <v>0.7218</v>
      </c>
      <c r="BX180" s="2">
        <v>35734</v>
      </c>
      <c r="BY180">
        <v>1.6291</v>
      </c>
    </row>
    <row r="181" spans="1:77">
      <c r="A181" s="2">
        <v>39507</v>
      </c>
      <c r="B181">
        <v>0.13930000000000001</v>
      </c>
      <c r="D181" s="2">
        <v>35703</v>
      </c>
      <c r="E181">
        <v>8.3000000000000001E-3</v>
      </c>
      <c r="G181" s="2">
        <v>35703</v>
      </c>
      <c r="H181">
        <v>2.0000000000000001E-4</v>
      </c>
      <c r="J181" s="2">
        <v>35703</v>
      </c>
      <c r="K181">
        <v>0.2666</v>
      </c>
      <c r="M181" s="2">
        <v>35703</v>
      </c>
      <c r="N181">
        <v>3.5000000000000003E-2</v>
      </c>
      <c r="P181" s="2">
        <v>35703</v>
      </c>
      <c r="Q181">
        <v>1.1000000000000001E-3</v>
      </c>
      <c r="S181" s="2">
        <v>35703</v>
      </c>
      <c r="T181">
        <v>0.91459999999999997</v>
      </c>
      <c r="V181" s="2">
        <v>35703</v>
      </c>
      <c r="W181">
        <v>0.12909999999999999</v>
      </c>
      <c r="Y181" s="2">
        <v>35703</v>
      </c>
      <c r="Z181">
        <v>2.7400000000000001E-2</v>
      </c>
      <c r="AB181" s="2">
        <v>35703</v>
      </c>
      <c r="AC181">
        <v>0.68010000000000004</v>
      </c>
      <c r="AE181" s="2">
        <v>35703</v>
      </c>
      <c r="AF181">
        <v>0.65890000000000004</v>
      </c>
      <c r="AH181" s="2">
        <v>35703</v>
      </c>
      <c r="AI181">
        <v>2.8299999999999999E-2</v>
      </c>
      <c r="AK181" s="2">
        <v>35703</v>
      </c>
      <c r="AL181">
        <v>3.5000000000000003E-2</v>
      </c>
      <c r="AN181" s="2">
        <v>35703</v>
      </c>
      <c r="AO181">
        <v>0.1285</v>
      </c>
      <c r="AQ181" s="2">
        <v>35703</v>
      </c>
      <c r="AR181">
        <v>1.7100000000000001E-2</v>
      </c>
      <c r="AT181" s="2">
        <v>35703</v>
      </c>
      <c r="AU181">
        <v>2.8129</v>
      </c>
      <c r="AW181" s="2">
        <v>35703</v>
      </c>
      <c r="AX181">
        <v>0.33160000000000001</v>
      </c>
      <c r="AZ181" s="2">
        <v>35703</v>
      </c>
      <c r="BA181">
        <v>0.28939999999999999</v>
      </c>
      <c r="BC181" s="2">
        <v>35703</v>
      </c>
      <c r="BD181">
        <v>5.8448000000000002</v>
      </c>
      <c r="BF181" s="2">
        <v>35703</v>
      </c>
      <c r="BG181">
        <v>2.9999999999999997E-4</v>
      </c>
      <c r="BI181" s="2">
        <v>35703</v>
      </c>
      <c r="BJ181">
        <v>0.14710000000000001</v>
      </c>
      <c r="BL181" s="2">
        <v>35703</v>
      </c>
      <c r="BM181">
        <v>0.28470000000000001</v>
      </c>
      <c r="BO181" s="2">
        <v>35703</v>
      </c>
      <c r="BP181">
        <v>0.99990000000000001</v>
      </c>
      <c r="BR181" s="2">
        <v>35703</v>
      </c>
      <c r="BS181">
        <v>0.13689999999999999</v>
      </c>
      <c r="BU181" s="2">
        <v>35703</v>
      </c>
      <c r="BV181">
        <v>0.72099999999999997</v>
      </c>
      <c r="BX181" s="2">
        <v>35703</v>
      </c>
      <c r="BY181">
        <v>1.601</v>
      </c>
    </row>
    <row r="182" spans="1:77">
      <c r="A182" s="2">
        <v>39538</v>
      </c>
      <c r="B182">
        <v>0.1411</v>
      </c>
      <c r="D182" s="2">
        <v>35673</v>
      </c>
      <c r="E182">
        <v>8.5000000000000006E-3</v>
      </c>
      <c r="G182" s="2">
        <v>35673</v>
      </c>
      <c r="H182">
        <v>2.0000000000000001E-4</v>
      </c>
      <c r="J182" s="2">
        <v>35673</v>
      </c>
      <c r="K182">
        <v>0.2666</v>
      </c>
      <c r="M182" s="2">
        <v>35673</v>
      </c>
      <c r="N182">
        <v>3.4799999999999998E-2</v>
      </c>
      <c r="P182" s="2">
        <v>35673</v>
      </c>
      <c r="Q182">
        <v>1.1000000000000001E-3</v>
      </c>
      <c r="S182" s="2">
        <v>35673</v>
      </c>
      <c r="T182">
        <v>0.91920000000000002</v>
      </c>
      <c r="V182" s="2">
        <v>35673</v>
      </c>
      <c r="W182">
        <v>0.12909999999999999</v>
      </c>
      <c r="Y182" s="2">
        <v>35673</v>
      </c>
      <c r="Z182">
        <v>2.7799999999999998E-2</v>
      </c>
      <c r="AB182" s="2">
        <v>35673</v>
      </c>
      <c r="AC182">
        <v>0.6613</v>
      </c>
      <c r="AE182" s="2">
        <v>35673</v>
      </c>
      <c r="AF182">
        <v>0.66839999999999999</v>
      </c>
      <c r="AH182" s="2">
        <v>35673</v>
      </c>
      <c r="AI182">
        <v>3.0800000000000001E-2</v>
      </c>
      <c r="AK182" s="2">
        <v>35673</v>
      </c>
      <c r="AL182">
        <v>3.4799999999999998E-2</v>
      </c>
      <c r="AN182" s="2">
        <v>35673</v>
      </c>
      <c r="AO182">
        <v>0.12839999999999999</v>
      </c>
      <c r="AQ182" s="2">
        <v>35673</v>
      </c>
      <c r="AR182">
        <v>1.6799999999999999E-2</v>
      </c>
      <c r="AT182" s="2">
        <v>35673</v>
      </c>
      <c r="AU182">
        <v>2.8129</v>
      </c>
      <c r="AW182" s="2">
        <v>35673</v>
      </c>
      <c r="AX182">
        <v>0.36349999999999999</v>
      </c>
      <c r="AZ182" s="2">
        <v>35673</v>
      </c>
      <c r="BA182">
        <v>0.28699999999999998</v>
      </c>
      <c r="BC182" s="2">
        <v>35673</v>
      </c>
      <c r="BD182">
        <v>6.0894000000000004</v>
      </c>
      <c r="BF182" s="2">
        <v>35673</v>
      </c>
      <c r="BG182">
        <v>4.0000000000000002E-4</v>
      </c>
      <c r="BI182" s="2">
        <v>35673</v>
      </c>
      <c r="BJ182">
        <v>0.14280000000000001</v>
      </c>
      <c r="BL182" s="2">
        <v>35673</v>
      </c>
      <c r="BM182">
        <v>0.28299999999999997</v>
      </c>
      <c r="BO182" s="2">
        <v>35673</v>
      </c>
      <c r="BP182">
        <v>0.99990000000000001</v>
      </c>
      <c r="BR182" s="2">
        <v>35673</v>
      </c>
      <c r="BS182">
        <v>0.1313</v>
      </c>
      <c r="BU182" s="2">
        <v>35673</v>
      </c>
      <c r="BV182">
        <v>0.7198</v>
      </c>
      <c r="BX182" s="2">
        <v>35673</v>
      </c>
      <c r="BY182">
        <v>1.6052999999999999</v>
      </c>
    </row>
    <row r="183" spans="1:77">
      <c r="A183" s="2">
        <v>39568</v>
      </c>
      <c r="B183">
        <v>0.1426</v>
      </c>
      <c r="D183" s="2">
        <v>35642</v>
      </c>
      <c r="E183">
        <v>8.6999999999999994E-3</v>
      </c>
      <c r="G183" s="2">
        <v>35642</v>
      </c>
      <c r="H183">
        <v>2.0000000000000001E-4</v>
      </c>
      <c r="J183" s="2">
        <v>35642</v>
      </c>
      <c r="K183">
        <v>0.2666</v>
      </c>
      <c r="M183" s="2">
        <v>35642</v>
      </c>
      <c r="N183">
        <v>3.5799999999999998E-2</v>
      </c>
      <c r="P183" s="2">
        <v>35642</v>
      </c>
      <c r="Q183">
        <v>1.1000000000000001E-3</v>
      </c>
      <c r="S183" s="2">
        <v>35642</v>
      </c>
      <c r="T183">
        <v>0.92569999999999997</v>
      </c>
      <c r="V183" s="2">
        <v>35642</v>
      </c>
      <c r="W183">
        <v>0.12909999999999999</v>
      </c>
      <c r="Y183" s="2">
        <v>35642</v>
      </c>
      <c r="Z183">
        <v>2.8000000000000001E-2</v>
      </c>
      <c r="AB183" s="2">
        <v>35642</v>
      </c>
      <c r="AC183">
        <v>0.67510000000000003</v>
      </c>
      <c r="AE183" s="2">
        <v>35642</v>
      </c>
      <c r="AF183">
        <v>0.68899999999999995</v>
      </c>
      <c r="AH183" s="2">
        <v>35642</v>
      </c>
      <c r="AI183">
        <v>3.32E-2</v>
      </c>
      <c r="AK183" s="2">
        <v>35642</v>
      </c>
      <c r="AL183">
        <v>3.5799999999999998E-2</v>
      </c>
      <c r="AN183" s="2">
        <v>35642</v>
      </c>
      <c r="AO183">
        <v>0.127</v>
      </c>
      <c r="AQ183" s="2">
        <v>35642</v>
      </c>
      <c r="AR183">
        <v>1.7100000000000001E-2</v>
      </c>
      <c r="AT183" s="2">
        <v>35642</v>
      </c>
      <c r="AU183">
        <v>2.8129</v>
      </c>
      <c r="AW183" s="2">
        <v>35642</v>
      </c>
      <c r="AX183">
        <v>0.38829999999999998</v>
      </c>
      <c r="AZ183" s="2">
        <v>35642</v>
      </c>
      <c r="BA183">
        <v>0.29459999999999997</v>
      </c>
      <c r="BC183" s="2">
        <v>35642</v>
      </c>
      <c r="BD183">
        <v>6.492</v>
      </c>
      <c r="BF183" s="2">
        <v>35642</v>
      </c>
      <c r="BG183">
        <v>4.0000000000000002E-4</v>
      </c>
      <c r="BI183" s="2">
        <v>35642</v>
      </c>
      <c r="BJ183">
        <v>0.14660000000000001</v>
      </c>
      <c r="BL183" s="2">
        <v>35642</v>
      </c>
      <c r="BM183">
        <v>0.28129999999999999</v>
      </c>
      <c r="BO183" s="2">
        <v>35642</v>
      </c>
      <c r="BP183">
        <v>1.0001</v>
      </c>
      <c r="BR183" s="2">
        <v>35642</v>
      </c>
      <c r="BS183">
        <v>0.1343</v>
      </c>
      <c r="BU183" s="2">
        <v>35642</v>
      </c>
      <c r="BV183">
        <v>0.72619999999999996</v>
      </c>
      <c r="BX183" s="2">
        <v>35642</v>
      </c>
      <c r="BY183">
        <v>1.673</v>
      </c>
    </row>
    <row r="184" spans="1:77">
      <c r="A184" s="2">
        <v>39599</v>
      </c>
      <c r="B184">
        <v>0.14319999999999999</v>
      </c>
      <c r="D184" s="2">
        <v>35611</v>
      </c>
      <c r="E184">
        <v>8.6999999999999994E-3</v>
      </c>
      <c r="G184" s="2">
        <v>35611</v>
      </c>
      <c r="H184">
        <v>2.0000000000000001E-4</v>
      </c>
      <c r="J184" s="2">
        <v>35611</v>
      </c>
      <c r="K184">
        <v>0.2666</v>
      </c>
      <c r="M184" s="2">
        <v>35611</v>
      </c>
      <c r="N184">
        <v>3.5900000000000001E-2</v>
      </c>
      <c r="P184" s="2">
        <v>35611</v>
      </c>
      <c r="Q184">
        <v>1.1000000000000001E-3</v>
      </c>
      <c r="S184" s="2">
        <v>35611</v>
      </c>
      <c r="T184">
        <v>0.93079999999999996</v>
      </c>
      <c r="V184" s="2">
        <v>35611</v>
      </c>
      <c r="W184">
        <v>0.12909999999999999</v>
      </c>
      <c r="Y184" s="2">
        <v>35611</v>
      </c>
      <c r="Z184">
        <v>2.7900000000000001E-2</v>
      </c>
      <c r="AB184" s="2">
        <v>35611</v>
      </c>
      <c r="AC184">
        <v>0.69299999999999995</v>
      </c>
      <c r="AE184" s="2">
        <v>35611</v>
      </c>
      <c r="AF184">
        <v>0.70009999999999994</v>
      </c>
      <c r="AH184" s="2">
        <v>35611</v>
      </c>
      <c r="AI184">
        <v>4.07E-2</v>
      </c>
      <c r="AK184" s="2">
        <v>35611</v>
      </c>
      <c r="AL184">
        <v>3.5900000000000001E-2</v>
      </c>
      <c r="AN184" s="2">
        <v>35611</v>
      </c>
      <c r="AO184">
        <v>0.12570000000000001</v>
      </c>
      <c r="AQ184" s="2">
        <v>35611</v>
      </c>
      <c r="AR184">
        <v>1.7399999999999999E-2</v>
      </c>
      <c r="AT184" s="2">
        <v>35611</v>
      </c>
      <c r="AU184">
        <v>2.8129</v>
      </c>
      <c r="AW184" s="2">
        <v>35611</v>
      </c>
      <c r="AX184">
        <v>0.39739999999999998</v>
      </c>
      <c r="AZ184" s="2">
        <v>35611</v>
      </c>
      <c r="BA184">
        <v>0.30869999999999997</v>
      </c>
      <c r="BC184" s="2">
        <v>35611</v>
      </c>
      <c r="BD184">
        <v>6.8949999999999996</v>
      </c>
      <c r="BF184" s="2">
        <v>35611</v>
      </c>
      <c r="BG184">
        <v>4.0000000000000002E-4</v>
      </c>
      <c r="BI184" s="2">
        <v>35611</v>
      </c>
      <c r="BJ184">
        <v>0.152</v>
      </c>
      <c r="BL184" s="2">
        <v>35611</v>
      </c>
      <c r="BM184">
        <v>0.28960000000000002</v>
      </c>
      <c r="BO184" s="2">
        <v>35611</v>
      </c>
      <c r="BP184">
        <v>1</v>
      </c>
      <c r="BR184" s="2">
        <v>35611</v>
      </c>
      <c r="BS184">
        <v>0.1384</v>
      </c>
      <c r="BU184" s="2">
        <v>35611</v>
      </c>
      <c r="BV184">
        <v>0.72270000000000001</v>
      </c>
      <c r="BX184" s="2">
        <v>35611</v>
      </c>
      <c r="BY184">
        <v>1.6443000000000001</v>
      </c>
    </row>
    <row r="185" spans="1:77">
      <c r="A185" s="2">
        <v>39629</v>
      </c>
      <c r="B185">
        <v>0.1447</v>
      </c>
      <c r="D185" s="2">
        <v>35581</v>
      </c>
      <c r="E185">
        <v>8.3999999999999995E-3</v>
      </c>
      <c r="G185" s="2">
        <v>35581</v>
      </c>
      <c r="H185">
        <v>2.0000000000000001E-4</v>
      </c>
      <c r="J185" s="2">
        <v>35581</v>
      </c>
      <c r="K185">
        <v>0.2666</v>
      </c>
      <c r="M185" s="2">
        <v>35581</v>
      </c>
      <c r="N185">
        <v>3.5999999999999997E-2</v>
      </c>
      <c r="P185" s="2">
        <v>35581</v>
      </c>
      <c r="Q185">
        <v>1.1000000000000001E-3</v>
      </c>
      <c r="S185" s="2">
        <v>35581</v>
      </c>
      <c r="T185">
        <v>0.93630000000000002</v>
      </c>
      <c r="V185" s="2">
        <v>35581</v>
      </c>
      <c r="W185">
        <v>0.12909999999999999</v>
      </c>
      <c r="Y185" s="2">
        <v>35581</v>
      </c>
      <c r="Z185">
        <v>2.7900000000000001E-2</v>
      </c>
      <c r="AB185" s="2">
        <v>35581</v>
      </c>
      <c r="AC185">
        <v>0.69889999999999997</v>
      </c>
      <c r="AE185" s="2">
        <v>35581</v>
      </c>
      <c r="AF185">
        <v>0.69589999999999996</v>
      </c>
      <c r="AH185" s="2">
        <v>35581</v>
      </c>
      <c r="AI185">
        <v>3.8699999999999998E-2</v>
      </c>
      <c r="AK185" s="2">
        <v>35581</v>
      </c>
      <c r="AL185">
        <v>3.5999999999999997E-2</v>
      </c>
      <c r="AN185" s="2">
        <v>35581</v>
      </c>
      <c r="AO185">
        <v>0.1265</v>
      </c>
      <c r="AQ185" s="2">
        <v>35581</v>
      </c>
      <c r="AR185">
        <v>1.7500000000000002E-2</v>
      </c>
      <c r="AT185" s="2">
        <v>35581</v>
      </c>
      <c r="AU185">
        <v>2.8129</v>
      </c>
      <c r="AW185" s="2">
        <v>35581</v>
      </c>
      <c r="AX185">
        <v>0.39910000000000001</v>
      </c>
      <c r="AZ185" s="2">
        <v>35581</v>
      </c>
      <c r="BA185">
        <v>0.31530000000000002</v>
      </c>
      <c r="BC185" s="2">
        <v>35581</v>
      </c>
      <c r="BD185">
        <v>7.2544000000000004</v>
      </c>
      <c r="BF185" s="2">
        <v>35581</v>
      </c>
      <c r="BG185">
        <v>4.0000000000000002E-4</v>
      </c>
      <c r="BI185" s="2">
        <v>35581</v>
      </c>
      <c r="BJ185">
        <v>0.1542</v>
      </c>
      <c r="BL185" s="2">
        <v>35581</v>
      </c>
      <c r="BM185">
        <v>0.29409999999999997</v>
      </c>
      <c r="BO185" s="2">
        <v>35581</v>
      </c>
      <c r="BP185">
        <v>0.99990000000000001</v>
      </c>
      <c r="BR185" s="2">
        <v>35581</v>
      </c>
      <c r="BS185">
        <v>0.1414</v>
      </c>
      <c r="BU185" s="2">
        <v>35581</v>
      </c>
      <c r="BV185">
        <v>0.72460000000000002</v>
      </c>
      <c r="BX185" s="2">
        <v>35581</v>
      </c>
      <c r="BY185">
        <v>1.6319999999999999</v>
      </c>
    </row>
    <row r="186" spans="1:77">
      <c r="A186" s="2">
        <v>39660</v>
      </c>
      <c r="B186">
        <v>0.14599999999999999</v>
      </c>
      <c r="D186" s="2">
        <v>35550</v>
      </c>
      <c r="E186">
        <v>8.0000000000000002E-3</v>
      </c>
      <c r="G186" s="2">
        <v>35550</v>
      </c>
      <c r="H186">
        <v>2.0000000000000001E-4</v>
      </c>
      <c r="J186" s="2">
        <v>35550</v>
      </c>
      <c r="K186">
        <v>0.2666</v>
      </c>
      <c r="M186" s="2">
        <v>35550</v>
      </c>
      <c r="N186">
        <v>3.6200000000000003E-2</v>
      </c>
      <c r="P186" s="2">
        <v>35550</v>
      </c>
      <c r="Q186">
        <v>1.1000000000000001E-3</v>
      </c>
      <c r="S186" s="2">
        <v>35550</v>
      </c>
      <c r="T186">
        <v>0.94279999999999997</v>
      </c>
      <c r="V186" s="2">
        <v>35550</v>
      </c>
      <c r="W186">
        <v>0.12909999999999999</v>
      </c>
      <c r="Y186" s="2">
        <v>35550</v>
      </c>
      <c r="Z186">
        <v>2.7900000000000001E-2</v>
      </c>
      <c r="AB186" s="2">
        <v>35550</v>
      </c>
      <c r="AC186">
        <v>0.6845</v>
      </c>
      <c r="AE186" s="2">
        <v>35550</v>
      </c>
      <c r="AF186">
        <v>0.69379999999999997</v>
      </c>
      <c r="AH186" s="2">
        <v>35550</v>
      </c>
      <c r="AI186">
        <v>3.8399999999999997E-2</v>
      </c>
      <c r="AK186" s="2">
        <v>35550</v>
      </c>
      <c r="AL186">
        <v>3.6200000000000003E-2</v>
      </c>
      <c r="AN186" s="2">
        <v>35550</v>
      </c>
      <c r="AO186">
        <v>0.12640000000000001</v>
      </c>
      <c r="AQ186" s="2">
        <v>35550</v>
      </c>
      <c r="AR186">
        <v>1.7500000000000002E-2</v>
      </c>
      <c r="AT186" s="2">
        <v>35550</v>
      </c>
      <c r="AU186">
        <v>2.8129</v>
      </c>
      <c r="AW186" s="2">
        <v>35550</v>
      </c>
      <c r="AX186">
        <v>0.39960000000000001</v>
      </c>
      <c r="AZ186" s="2">
        <v>35550</v>
      </c>
      <c r="BA186">
        <v>0.32029999999999997</v>
      </c>
      <c r="BC186" s="2">
        <v>35550</v>
      </c>
      <c r="BD186">
        <v>7.5721999999999996</v>
      </c>
      <c r="BF186" s="2">
        <v>35550</v>
      </c>
      <c r="BG186">
        <v>4.0000000000000002E-4</v>
      </c>
      <c r="BI186" s="2">
        <v>35550</v>
      </c>
      <c r="BJ186">
        <v>0.15340000000000001</v>
      </c>
      <c r="BL186" s="2">
        <v>35550</v>
      </c>
      <c r="BM186">
        <v>0.29459999999999997</v>
      </c>
      <c r="BO186" s="2">
        <v>35550</v>
      </c>
      <c r="BP186">
        <v>1</v>
      </c>
      <c r="BR186" s="2">
        <v>35550</v>
      </c>
      <c r="BS186">
        <v>0.14330000000000001</v>
      </c>
      <c r="BU186" s="2">
        <v>35550</v>
      </c>
      <c r="BV186">
        <v>0.71689999999999998</v>
      </c>
      <c r="BX186" s="2">
        <v>35550</v>
      </c>
      <c r="BY186">
        <v>1.6292</v>
      </c>
    </row>
    <row r="187" spans="1:77">
      <c r="A187" s="2">
        <v>39691</v>
      </c>
      <c r="B187">
        <v>0.1457</v>
      </c>
      <c r="D187" s="2">
        <v>35520</v>
      </c>
      <c r="E187">
        <v>8.2000000000000007E-3</v>
      </c>
      <c r="G187" s="2">
        <v>35520</v>
      </c>
      <c r="H187">
        <v>2.0000000000000001E-4</v>
      </c>
      <c r="J187" s="2">
        <v>35520</v>
      </c>
      <c r="K187">
        <v>0.2666</v>
      </c>
      <c r="M187" s="2">
        <v>35520</v>
      </c>
      <c r="N187">
        <v>3.6299999999999999E-2</v>
      </c>
      <c r="P187" s="2">
        <v>35520</v>
      </c>
      <c r="Q187">
        <v>1.1000000000000001E-3</v>
      </c>
      <c r="S187" s="2">
        <v>35520</v>
      </c>
      <c r="T187">
        <v>0.94630000000000003</v>
      </c>
      <c r="V187" s="2">
        <v>35520</v>
      </c>
      <c r="W187">
        <v>0.12909999999999999</v>
      </c>
      <c r="Y187" s="2">
        <v>35520</v>
      </c>
      <c r="Z187">
        <v>2.7900000000000001E-2</v>
      </c>
      <c r="AB187" s="2">
        <v>35520</v>
      </c>
      <c r="AC187">
        <v>0.68289999999999995</v>
      </c>
      <c r="AE187" s="2">
        <v>35520</v>
      </c>
      <c r="AF187">
        <v>0.69579999999999997</v>
      </c>
      <c r="AH187" s="2">
        <v>35520</v>
      </c>
      <c r="AI187">
        <v>3.85E-2</v>
      </c>
      <c r="AK187" s="2">
        <v>35520</v>
      </c>
      <c r="AL187">
        <v>3.6299999999999999E-2</v>
      </c>
      <c r="AN187" s="2">
        <v>35520</v>
      </c>
      <c r="AO187">
        <v>0.12570000000000001</v>
      </c>
      <c r="AQ187" s="2">
        <v>35520</v>
      </c>
      <c r="AR187">
        <v>1.7500000000000002E-2</v>
      </c>
      <c r="AT187" s="2">
        <v>35520</v>
      </c>
      <c r="AU187">
        <v>2.8129</v>
      </c>
      <c r="AW187" s="2">
        <v>35520</v>
      </c>
      <c r="AX187">
        <v>0.40339999999999998</v>
      </c>
      <c r="AZ187" s="2">
        <v>35520</v>
      </c>
      <c r="BA187">
        <v>0.32469999999999999</v>
      </c>
      <c r="BC187" s="2">
        <v>35520</v>
      </c>
      <c r="BD187">
        <v>7.9638999999999998</v>
      </c>
      <c r="BF187" s="2">
        <v>35520</v>
      </c>
      <c r="BG187">
        <v>4.0000000000000002E-4</v>
      </c>
      <c r="BI187" s="2">
        <v>35520</v>
      </c>
      <c r="BJ187">
        <v>0.1547</v>
      </c>
      <c r="BL187" s="2">
        <v>35520</v>
      </c>
      <c r="BM187">
        <v>0.29709999999999998</v>
      </c>
      <c r="BO187" s="2">
        <v>35520</v>
      </c>
      <c r="BP187">
        <v>0.99980000000000002</v>
      </c>
      <c r="BR187" s="2">
        <v>35520</v>
      </c>
      <c r="BS187">
        <v>0.1474</v>
      </c>
      <c r="BU187" s="2">
        <v>35520</v>
      </c>
      <c r="BV187">
        <v>0.72860000000000003</v>
      </c>
      <c r="BX187" s="2">
        <v>35520</v>
      </c>
      <c r="BY187">
        <v>1.6094999999999999</v>
      </c>
    </row>
    <row r="188" spans="1:77">
      <c r="A188" s="2">
        <v>39721</v>
      </c>
      <c r="B188">
        <v>0.14599999999999999</v>
      </c>
      <c r="D188" s="2">
        <v>35489</v>
      </c>
      <c r="E188">
        <v>8.0999999999999996E-3</v>
      </c>
      <c r="G188" s="2">
        <v>35489</v>
      </c>
      <c r="H188">
        <v>2.0000000000000001E-4</v>
      </c>
      <c r="J188" s="2">
        <v>35489</v>
      </c>
      <c r="K188">
        <v>0.2666</v>
      </c>
      <c r="M188" s="2">
        <v>35489</v>
      </c>
      <c r="N188">
        <v>3.6299999999999999E-2</v>
      </c>
      <c r="P188" s="2">
        <v>35489</v>
      </c>
      <c r="Q188">
        <v>1.1999999999999999E-3</v>
      </c>
      <c r="S188" s="2">
        <v>35489</v>
      </c>
      <c r="T188">
        <v>0.9536</v>
      </c>
      <c r="V188" s="2">
        <v>35489</v>
      </c>
      <c r="W188">
        <v>0.12909999999999999</v>
      </c>
      <c r="Y188" s="2">
        <v>35489</v>
      </c>
      <c r="Z188">
        <v>2.7900000000000001E-2</v>
      </c>
      <c r="AB188" s="2">
        <v>35489</v>
      </c>
      <c r="AC188">
        <v>0.68879999999999997</v>
      </c>
      <c r="AE188" s="2">
        <v>35489</v>
      </c>
      <c r="AF188">
        <v>0.70509999999999995</v>
      </c>
      <c r="AH188" s="2">
        <v>35489</v>
      </c>
      <c r="AI188">
        <v>3.85E-2</v>
      </c>
      <c r="AK188" s="2">
        <v>35489</v>
      </c>
      <c r="AL188">
        <v>3.6299999999999999E-2</v>
      </c>
      <c r="AN188" s="2">
        <v>35489</v>
      </c>
      <c r="AO188">
        <v>0.12820000000000001</v>
      </c>
      <c r="AQ188" s="2">
        <v>35489</v>
      </c>
      <c r="AR188">
        <v>1.7399999999999999E-2</v>
      </c>
      <c r="AT188" s="2">
        <v>35489</v>
      </c>
      <c r="AU188">
        <v>2.8129</v>
      </c>
      <c r="AW188" s="2">
        <v>35489</v>
      </c>
      <c r="AX188">
        <v>0.40210000000000001</v>
      </c>
      <c r="AZ188" s="2">
        <v>35489</v>
      </c>
      <c r="BA188">
        <v>0.3301</v>
      </c>
      <c r="BC188" s="2">
        <v>35489</v>
      </c>
      <c r="BD188">
        <v>8.3584999999999994</v>
      </c>
      <c r="BF188" s="2">
        <v>35489</v>
      </c>
      <c r="BG188">
        <v>4.0000000000000002E-4</v>
      </c>
      <c r="BI188" s="2">
        <v>35489</v>
      </c>
      <c r="BJ188">
        <v>0.15679999999999999</v>
      </c>
      <c r="BL188" s="2">
        <v>35489</v>
      </c>
      <c r="BM188">
        <v>0.29970000000000002</v>
      </c>
      <c r="BO188" s="2">
        <v>35489</v>
      </c>
      <c r="BP188">
        <v>0.99970000000000003</v>
      </c>
      <c r="BR188" s="2">
        <v>35489</v>
      </c>
      <c r="BS188">
        <v>0.15090000000000001</v>
      </c>
      <c r="BU188" s="2">
        <v>35489</v>
      </c>
      <c r="BV188">
        <v>0.73829999999999996</v>
      </c>
      <c r="BX188" s="2">
        <v>35489</v>
      </c>
      <c r="BY188">
        <v>1.6229</v>
      </c>
    </row>
    <row r="189" spans="1:77">
      <c r="A189" s="2">
        <v>39752</v>
      </c>
      <c r="B189">
        <v>0.14599999999999999</v>
      </c>
      <c r="D189" s="2">
        <v>35461</v>
      </c>
      <c r="E189">
        <v>8.5000000000000006E-3</v>
      </c>
      <c r="G189" s="2">
        <v>35461</v>
      </c>
      <c r="H189">
        <v>2.0000000000000001E-4</v>
      </c>
      <c r="J189" s="2">
        <v>35461</v>
      </c>
      <c r="K189">
        <v>0.2666</v>
      </c>
      <c r="M189" s="2">
        <v>35461</v>
      </c>
      <c r="N189">
        <v>3.6400000000000002E-2</v>
      </c>
      <c r="P189" s="2">
        <v>35461</v>
      </c>
      <c r="Q189">
        <v>1.1999999999999999E-3</v>
      </c>
      <c r="S189" s="2">
        <v>35461</v>
      </c>
      <c r="T189">
        <v>0.95940000000000003</v>
      </c>
      <c r="V189" s="2">
        <v>35461</v>
      </c>
      <c r="W189">
        <v>0.12920000000000001</v>
      </c>
      <c r="Y189" s="2">
        <v>35461</v>
      </c>
      <c r="Z189">
        <v>2.7900000000000001E-2</v>
      </c>
      <c r="AB189" s="2">
        <v>35461</v>
      </c>
      <c r="AC189">
        <v>0.72060000000000002</v>
      </c>
      <c r="AE189" s="2">
        <v>35461</v>
      </c>
      <c r="AF189">
        <v>0.71130000000000004</v>
      </c>
      <c r="AH189" s="2">
        <v>35461</v>
      </c>
      <c r="AI189">
        <v>3.8899999999999997E-2</v>
      </c>
      <c r="AK189" s="2">
        <v>35461</v>
      </c>
      <c r="AL189">
        <v>3.6400000000000002E-2</v>
      </c>
      <c r="AN189" s="2">
        <v>35461</v>
      </c>
      <c r="AO189">
        <v>0.12770000000000001</v>
      </c>
      <c r="AQ189" s="2">
        <v>35461</v>
      </c>
      <c r="AR189">
        <v>1.7500000000000002E-2</v>
      </c>
      <c r="AT189" s="2">
        <v>35461</v>
      </c>
      <c r="AU189">
        <v>2.8129</v>
      </c>
      <c r="AW189" s="2">
        <v>35461</v>
      </c>
      <c r="AX189">
        <v>0.4012</v>
      </c>
      <c r="AZ189" s="2">
        <v>35461</v>
      </c>
      <c r="BA189">
        <v>0.3417</v>
      </c>
      <c r="BC189" s="2">
        <v>35461</v>
      </c>
      <c r="BD189">
        <v>8.9002999999999997</v>
      </c>
      <c r="BF189" s="2">
        <v>35461</v>
      </c>
      <c r="BG189">
        <v>4.0000000000000002E-4</v>
      </c>
      <c r="BI189" s="2">
        <v>35461</v>
      </c>
      <c r="BJ189">
        <v>0.16389999999999999</v>
      </c>
      <c r="BL189" s="2">
        <v>35461</v>
      </c>
      <c r="BM189">
        <v>0.30520000000000003</v>
      </c>
      <c r="BO189" s="2">
        <v>35461</v>
      </c>
      <c r="BP189">
        <v>0.99980000000000002</v>
      </c>
      <c r="BR189" s="2">
        <v>35461</v>
      </c>
      <c r="BS189">
        <v>0.15509999999999999</v>
      </c>
      <c r="BU189" s="2">
        <v>35461</v>
      </c>
      <c r="BV189">
        <v>0.74029999999999996</v>
      </c>
      <c r="BX189" s="2">
        <v>35461</v>
      </c>
      <c r="BY189">
        <v>1.6633</v>
      </c>
    </row>
    <row r="190" spans="1:77">
      <c r="A190" s="2">
        <v>39782</v>
      </c>
      <c r="B190">
        <v>0.1462</v>
      </c>
      <c r="D190" s="2">
        <v>35430</v>
      </c>
      <c r="E190">
        <v>8.8000000000000005E-3</v>
      </c>
      <c r="G190" s="2">
        <v>35430</v>
      </c>
      <c r="H190">
        <v>2.0000000000000001E-4</v>
      </c>
      <c r="J190" s="2">
        <v>35430</v>
      </c>
      <c r="K190">
        <v>0.2666</v>
      </c>
      <c r="M190" s="2">
        <v>35430</v>
      </c>
      <c r="N190">
        <v>3.6400000000000002E-2</v>
      </c>
      <c r="P190" s="2">
        <v>35430</v>
      </c>
      <c r="Q190">
        <v>1.1999999999999999E-3</v>
      </c>
      <c r="S190" s="2">
        <v>35430</v>
      </c>
      <c r="T190">
        <v>0.96409999999999996</v>
      </c>
      <c r="V190" s="2">
        <v>35430</v>
      </c>
      <c r="W190">
        <v>0.12920000000000001</v>
      </c>
      <c r="Y190" s="2">
        <v>35430</v>
      </c>
      <c r="Z190">
        <v>2.7900000000000001E-2</v>
      </c>
      <c r="AB190" s="2">
        <v>35430</v>
      </c>
      <c r="AC190">
        <v>0.75249999999999995</v>
      </c>
      <c r="AE190" s="2">
        <v>35430</v>
      </c>
      <c r="AF190">
        <v>0.71399999999999997</v>
      </c>
      <c r="AH190" s="2">
        <v>35430</v>
      </c>
      <c r="AI190">
        <v>3.9100000000000003E-2</v>
      </c>
      <c r="AK190" s="2">
        <v>35430</v>
      </c>
      <c r="AL190">
        <v>3.6400000000000002E-2</v>
      </c>
      <c r="AN190" s="2">
        <v>35430</v>
      </c>
      <c r="AO190">
        <v>0.12690000000000001</v>
      </c>
      <c r="AQ190" s="2">
        <v>35430</v>
      </c>
      <c r="AR190">
        <v>1.78E-2</v>
      </c>
      <c r="AT190" s="2">
        <v>35430</v>
      </c>
      <c r="AU190">
        <v>2.8129</v>
      </c>
      <c r="AW190" s="2">
        <v>35430</v>
      </c>
      <c r="AX190">
        <v>0.39600000000000002</v>
      </c>
      <c r="AZ190" s="2">
        <v>35430</v>
      </c>
      <c r="BA190">
        <v>0.34949999999999998</v>
      </c>
      <c r="BC190" s="2">
        <v>35430</v>
      </c>
      <c r="BD190">
        <v>9.4971999999999994</v>
      </c>
      <c r="BF190" s="2">
        <v>35430</v>
      </c>
      <c r="BG190">
        <v>4.0000000000000002E-4</v>
      </c>
      <c r="BI190" s="2">
        <v>35430</v>
      </c>
      <c r="BJ190">
        <v>0.16830000000000001</v>
      </c>
      <c r="BL190" s="2">
        <v>35430</v>
      </c>
      <c r="BM190">
        <v>0.30509999999999998</v>
      </c>
      <c r="BO190" s="2">
        <v>35430</v>
      </c>
      <c r="BP190">
        <v>0.99980000000000002</v>
      </c>
      <c r="BR190" s="2">
        <v>35430</v>
      </c>
      <c r="BS190">
        <v>0.15459999999999999</v>
      </c>
      <c r="BU190" s="2">
        <v>35430</v>
      </c>
      <c r="BV190">
        <v>0.7339</v>
      </c>
      <c r="BX190" s="2">
        <v>35430</v>
      </c>
      <c r="BY190">
        <v>1.6655</v>
      </c>
    </row>
    <row r="191" spans="1:77">
      <c r="A191" s="2">
        <v>39813</v>
      </c>
      <c r="B191">
        <v>0.14560000000000001</v>
      </c>
      <c r="D191" s="2">
        <v>35399</v>
      </c>
      <c r="E191">
        <v>8.8999999999999999E-3</v>
      </c>
      <c r="G191" s="2">
        <v>35399</v>
      </c>
      <c r="H191">
        <v>2.0000000000000001E-4</v>
      </c>
      <c r="J191" s="2">
        <v>35399</v>
      </c>
      <c r="K191">
        <v>0.2666</v>
      </c>
      <c r="M191" s="2">
        <v>35399</v>
      </c>
      <c r="N191">
        <v>3.6400000000000002E-2</v>
      </c>
      <c r="P191" s="2">
        <v>35399</v>
      </c>
      <c r="Q191">
        <v>1.1999999999999999E-3</v>
      </c>
      <c r="S191" s="2">
        <v>35399</v>
      </c>
      <c r="T191">
        <v>0.9708</v>
      </c>
      <c r="V191" s="2">
        <v>35399</v>
      </c>
      <c r="W191">
        <v>0.1293</v>
      </c>
      <c r="Y191" s="2">
        <v>35399</v>
      </c>
      <c r="Z191">
        <v>2.8000000000000001E-2</v>
      </c>
      <c r="AB191" s="2">
        <v>35399</v>
      </c>
      <c r="AC191">
        <v>0.78459999999999996</v>
      </c>
      <c r="AE191" s="2">
        <v>35399</v>
      </c>
      <c r="AF191">
        <v>0.71289999999999998</v>
      </c>
      <c r="AH191" s="2">
        <v>35399</v>
      </c>
      <c r="AI191">
        <v>3.9300000000000002E-2</v>
      </c>
      <c r="AK191" s="2">
        <v>35399</v>
      </c>
      <c r="AL191">
        <v>3.6400000000000002E-2</v>
      </c>
      <c r="AN191" s="2">
        <v>35399</v>
      </c>
      <c r="AO191">
        <v>0.12640000000000001</v>
      </c>
      <c r="AQ191" s="2">
        <v>35399</v>
      </c>
      <c r="AR191">
        <v>1.7999999999999999E-2</v>
      </c>
      <c r="AT191" s="2">
        <v>35399</v>
      </c>
      <c r="AU191">
        <v>2.8129</v>
      </c>
      <c r="AW191" s="2">
        <v>35399</v>
      </c>
      <c r="AX191">
        <v>0.3962</v>
      </c>
      <c r="AZ191" s="2">
        <v>35399</v>
      </c>
      <c r="BA191">
        <v>0.35499999999999998</v>
      </c>
      <c r="BC191" s="2">
        <v>35399</v>
      </c>
      <c r="BD191">
        <v>10.1091</v>
      </c>
      <c r="BF191" s="2">
        <v>35399</v>
      </c>
      <c r="BG191">
        <v>4.0000000000000002E-4</v>
      </c>
      <c r="BI191" s="2">
        <v>35399</v>
      </c>
      <c r="BJ191">
        <v>0.17219999999999999</v>
      </c>
      <c r="BL191" s="2">
        <v>35399</v>
      </c>
      <c r="BM191">
        <v>0.30790000000000001</v>
      </c>
      <c r="BO191" s="2">
        <v>35399</v>
      </c>
      <c r="BP191">
        <v>0.99980000000000002</v>
      </c>
      <c r="BR191" s="2">
        <v>35399</v>
      </c>
      <c r="BS191">
        <v>0.1573</v>
      </c>
      <c r="BU191" s="2">
        <v>35399</v>
      </c>
      <c r="BV191">
        <v>0.74739999999999995</v>
      </c>
      <c r="BX191" s="2">
        <v>35399</v>
      </c>
      <c r="BY191">
        <v>1.6617</v>
      </c>
    </row>
    <row r="192" spans="1:77">
      <c r="A192" s="2">
        <v>39844</v>
      </c>
      <c r="B192">
        <v>0.14599999999999999</v>
      </c>
      <c r="D192" s="2">
        <v>35369</v>
      </c>
      <c r="E192">
        <v>8.8999999999999999E-3</v>
      </c>
      <c r="G192" s="2">
        <v>35369</v>
      </c>
      <c r="H192">
        <v>2.0000000000000001E-4</v>
      </c>
      <c r="J192" s="2">
        <v>35369</v>
      </c>
      <c r="K192">
        <v>0.2666</v>
      </c>
      <c r="M192" s="2">
        <v>35369</v>
      </c>
      <c r="N192">
        <v>3.6299999999999999E-2</v>
      </c>
      <c r="P192" s="2">
        <v>35369</v>
      </c>
      <c r="Q192">
        <v>1.1999999999999999E-3</v>
      </c>
      <c r="S192" s="2">
        <v>35369</v>
      </c>
      <c r="T192">
        <v>0.9758</v>
      </c>
      <c r="V192" s="2">
        <v>35369</v>
      </c>
      <c r="W192">
        <v>0.1293</v>
      </c>
      <c r="Y192" s="2">
        <v>35369</v>
      </c>
      <c r="Z192">
        <v>2.8000000000000001E-2</v>
      </c>
      <c r="AB192" s="2">
        <v>35369</v>
      </c>
      <c r="AC192">
        <v>0.79420000000000002</v>
      </c>
      <c r="AE192" s="2">
        <v>35369</v>
      </c>
      <c r="AF192">
        <v>0.70779999999999998</v>
      </c>
      <c r="AH192" s="2">
        <v>35369</v>
      </c>
      <c r="AI192">
        <v>3.9300000000000002E-2</v>
      </c>
      <c r="AK192" s="2">
        <v>35369</v>
      </c>
      <c r="AL192">
        <v>3.6299999999999999E-2</v>
      </c>
      <c r="AN192" s="2">
        <v>35369</v>
      </c>
      <c r="AO192">
        <v>0.1295</v>
      </c>
      <c r="AQ192" s="2">
        <v>35369</v>
      </c>
      <c r="AR192">
        <v>1.7899999999999999E-2</v>
      </c>
      <c r="AT192" s="2">
        <v>35369</v>
      </c>
      <c r="AU192">
        <v>2.8129</v>
      </c>
      <c r="AW192" s="2">
        <v>35369</v>
      </c>
      <c r="AX192">
        <v>0.39900000000000002</v>
      </c>
      <c r="AZ192" s="2">
        <v>35369</v>
      </c>
      <c r="BA192">
        <v>0.35460000000000003</v>
      </c>
      <c r="BC192" s="2">
        <v>35369</v>
      </c>
      <c r="BD192">
        <v>10.600300000000001</v>
      </c>
      <c r="BF192" s="2">
        <v>35369</v>
      </c>
      <c r="BG192">
        <v>4.0000000000000002E-4</v>
      </c>
      <c r="BI192" s="2">
        <v>35369</v>
      </c>
      <c r="BJ192">
        <v>0.1706</v>
      </c>
      <c r="BL192" s="2">
        <v>35369</v>
      </c>
      <c r="BM192">
        <v>0.30969999999999998</v>
      </c>
      <c r="BO192" s="2">
        <v>35369</v>
      </c>
      <c r="BP192">
        <v>0.99990000000000001</v>
      </c>
      <c r="BR192" s="2">
        <v>35369</v>
      </c>
      <c r="BS192">
        <v>0.15409999999999999</v>
      </c>
      <c r="BU192" s="2">
        <v>35369</v>
      </c>
      <c r="BV192">
        <v>0.74</v>
      </c>
      <c r="BX192" s="2">
        <v>35369</v>
      </c>
      <c r="BY192">
        <v>1.5845</v>
      </c>
    </row>
    <row r="193" spans="1:77">
      <c r="A193" s="2">
        <v>39872</v>
      </c>
      <c r="B193">
        <v>0.14610000000000001</v>
      </c>
      <c r="D193" s="2">
        <v>35338</v>
      </c>
      <c r="E193">
        <v>9.1000000000000004E-3</v>
      </c>
      <c r="G193" s="2">
        <v>35338</v>
      </c>
      <c r="H193">
        <v>2.0000000000000001E-4</v>
      </c>
      <c r="J193" s="2">
        <v>35338</v>
      </c>
      <c r="K193">
        <v>0.2666</v>
      </c>
      <c r="M193" s="2">
        <v>35338</v>
      </c>
      <c r="N193">
        <v>3.6400000000000002E-2</v>
      </c>
      <c r="P193" s="2">
        <v>35338</v>
      </c>
      <c r="Q193">
        <v>1.1999999999999999E-3</v>
      </c>
      <c r="S193" s="2">
        <v>35338</v>
      </c>
      <c r="T193">
        <v>0.98129999999999995</v>
      </c>
      <c r="V193" s="2">
        <v>35338</v>
      </c>
      <c r="W193">
        <v>0.1293</v>
      </c>
      <c r="Y193" s="2">
        <v>35338</v>
      </c>
      <c r="Z193">
        <v>2.8000000000000001E-2</v>
      </c>
      <c r="AB193" s="2">
        <v>35338</v>
      </c>
      <c r="AC193">
        <v>0.81110000000000004</v>
      </c>
      <c r="AE193" s="2">
        <v>35338</v>
      </c>
      <c r="AF193">
        <v>0.70989999999999998</v>
      </c>
      <c r="AH193" s="2">
        <v>35338</v>
      </c>
      <c r="AI193">
        <v>3.9399999999999998E-2</v>
      </c>
      <c r="AK193" s="2">
        <v>35338</v>
      </c>
      <c r="AL193">
        <v>3.6400000000000002E-2</v>
      </c>
      <c r="AN193" s="2">
        <v>35338</v>
      </c>
      <c r="AO193">
        <v>0.13250000000000001</v>
      </c>
      <c r="AQ193" s="2">
        <v>35338</v>
      </c>
      <c r="AR193">
        <v>1.7999999999999999E-2</v>
      </c>
      <c r="AT193" s="2">
        <v>35338</v>
      </c>
      <c r="AU193">
        <v>2.8129</v>
      </c>
      <c r="AW193" s="2">
        <v>35338</v>
      </c>
      <c r="AX193">
        <v>0.39989999999999998</v>
      </c>
      <c r="AZ193" s="2">
        <v>35338</v>
      </c>
      <c r="BA193">
        <v>0.35980000000000001</v>
      </c>
      <c r="BC193" s="2">
        <v>35338</v>
      </c>
      <c r="BD193">
        <v>11.188800000000001</v>
      </c>
      <c r="BF193" s="2">
        <v>35338</v>
      </c>
      <c r="BG193">
        <v>4.0000000000000002E-4</v>
      </c>
      <c r="BI193" s="2">
        <v>35338</v>
      </c>
      <c r="BJ193">
        <v>0.1724</v>
      </c>
      <c r="BL193" s="2">
        <v>35338</v>
      </c>
      <c r="BM193">
        <v>0.3155</v>
      </c>
      <c r="BO193" s="2">
        <v>35338</v>
      </c>
      <c r="BP193">
        <v>0.99990000000000001</v>
      </c>
      <c r="BR193" s="2">
        <v>35338</v>
      </c>
      <c r="BS193">
        <v>0.15479999999999999</v>
      </c>
      <c r="BU193" s="2">
        <v>35338</v>
      </c>
      <c r="BV193">
        <v>0.73029999999999995</v>
      </c>
      <c r="BX193" s="2">
        <v>35338</v>
      </c>
      <c r="BY193">
        <v>1.5588</v>
      </c>
    </row>
    <row r="194" spans="1:77">
      <c r="A194" s="2">
        <v>39903</v>
      </c>
      <c r="B194">
        <v>0.14610000000000001</v>
      </c>
      <c r="D194" s="2">
        <v>35308</v>
      </c>
      <c r="E194">
        <v>9.2999999999999992E-3</v>
      </c>
      <c r="G194" s="2">
        <v>35308</v>
      </c>
      <c r="H194">
        <v>2.0000000000000001E-4</v>
      </c>
      <c r="J194" s="2">
        <v>35308</v>
      </c>
      <c r="K194">
        <v>0.2666</v>
      </c>
      <c r="M194" s="2">
        <v>35308</v>
      </c>
      <c r="N194">
        <v>3.6400000000000002E-2</v>
      </c>
      <c r="P194" s="2">
        <v>35308</v>
      </c>
      <c r="Q194">
        <v>1.1999999999999999E-3</v>
      </c>
      <c r="S194" s="2">
        <v>35308</v>
      </c>
      <c r="T194">
        <v>0.98709999999999998</v>
      </c>
      <c r="V194" s="2">
        <v>35308</v>
      </c>
      <c r="W194">
        <v>0.1293</v>
      </c>
      <c r="Y194" s="2">
        <v>35308</v>
      </c>
      <c r="Z194">
        <v>2.8000000000000001E-2</v>
      </c>
      <c r="AB194" s="2">
        <v>35308</v>
      </c>
      <c r="AC194">
        <v>0.83130000000000004</v>
      </c>
      <c r="AE194" s="2">
        <v>35308</v>
      </c>
      <c r="AF194">
        <v>0.70799999999999996</v>
      </c>
      <c r="AH194" s="2">
        <v>35308</v>
      </c>
      <c r="AI194">
        <v>3.95E-2</v>
      </c>
      <c r="AK194" s="2">
        <v>35308</v>
      </c>
      <c r="AL194">
        <v>3.6400000000000002E-2</v>
      </c>
      <c r="AN194" s="2">
        <v>35308</v>
      </c>
      <c r="AO194">
        <v>0.13300000000000001</v>
      </c>
      <c r="AQ194" s="2">
        <v>35308</v>
      </c>
      <c r="AR194">
        <v>1.8100000000000002E-2</v>
      </c>
      <c r="AT194" s="2">
        <v>35308</v>
      </c>
      <c r="AU194">
        <v>2.8129</v>
      </c>
      <c r="AW194" s="2">
        <v>35308</v>
      </c>
      <c r="AX194">
        <v>0.40110000000000001</v>
      </c>
      <c r="AZ194" s="2">
        <v>35308</v>
      </c>
      <c r="BA194">
        <v>0.3664</v>
      </c>
      <c r="BC194" s="2">
        <v>35308</v>
      </c>
      <c r="BD194">
        <v>11.7095</v>
      </c>
      <c r="BF194" s="2">
        <v>35308</v>
      </c>
      <c r="BG194">
        <v>4.0000000000000002E-4</v>
      </c>
      <c r="BI194" s="2">
        <v>35308</v>
      </c>
      <c r="BJ194">
        <v>0.17449999999999999</v>
      </c>
      <c r="BL194" s="2">
        <v>35308</v>
      </c>
      <c r="BM194">
        <v>0.31759999999999999</v>
      </c>
      <c r="BO194" s="2">
        <v>35308</v>
      </c>
      <c r="BP194">
        <v>0.99980000000000002</v>
      </c>
      <c r="BR194" s="2">
        <v>35308</v>
      </c>
      <c r="BS194">
        <v>0.156</v>
      </c>
      <c r="BU194" s="2">
        <v>35308</v>
      </c>
      <c r="BV194">
        <v>0.7288</v>
      </c>
      <c r="BX194" s="2">
        <v>35308</v>
      </c>
      <c r="BY194">
        <v>1.5499000000000001</v>
      </c>
    </row>
    <row r="195" spans="1:77">
      <c r="A195" s="2">
        <v>39933</v>
      </c>
      <c r="B195">
        <v>0.1462</v>
      </c>
      <c r="D195" s="2">
        <v>35277</v>
      </c>
      <c r="E195">
        <v>9.1000000000000004E-3</v>
      </c>
      <c r="G195" s="2">
        <v>35277</v>
      </c>
      <c r="H195">
        <v>2.0000000000000001E-4</v>
      </c>
      <c r="J195" s="2">
        <v>35277</v>
      </c>
      <c r="K195">
        <v>0.2666</v>
      </c>
      <c r="M195" s="2">
        <v>35277</v>
      </c>
      <c r="N195">
        <v>3.6299999999999999E-2</v>
      </c>
      <c r="P195" s="2">
        <v>35277</v>
      </c>
      <c r="Q195">
        <v>1.1999999999999999E-3</v>
      </c>
      <c r="S195" s="2">
        <v>35277</v>
      </c>
      <c r="T195">
        <v>0.99329999999999996</v>
      </c>
      <c r="V195" s="2">
        <v>35277</v>
      </c>
      <c r="W195">
        <v>0.12920000000000001</v>
      </c>
      <c r="Y195" s="2">
        <v>35277</v>
      </c>
      <c r="Z195">
        <v>2.81E-2</v>
      </c>
      <c r="AB195" s="2">
        <v>35277</v>
      </c>
      <c r="AC195">
        <v>0.81020000000000003</v>
      </c>
      <c r="AE195" s="2">
        <v>35277</v>
      </c>
      <c r="AF195">
        <v>0.70609999999999995</v>
      </c>
      <c r="AH195" s="2">
        <v>35277</v>
      </c>
      <c r="AI195">
        <v>3.9399999999999998E-2</v>
      </c>
      <c r="AK195" s="2">
        <v>35277</v>
      </c>
      <c r="AL195">
        <v>3.6299999999999999E-2</v>
      </c>
      <c r="AN195" s="2">
        <v>35277</v>
      </c>
      <c r="AO195">
        <v>0.13109999999999999</v>
      </c>
      <c r="AQ195" s="2">
        <v>35277</v>
      </c>
      <c r="AR195">
        <v>1.8100000000000002E-2</v>
      </c>
      <c r="AT195" s="2">
        <v>35277</v>
      </c>
      <c r="AU195">
        <v>2.8129</v>
      </c>
      <c r="AW195" s="2">
        <v>35277</v>
      </c>
      <c r="AX195">
        <v>0.40139999999999998</v>
      </c>
      <c r="AZ195" s="2">
        <v>35277</v>
      </c>
      <c r="BA195">
        <v>0.36809999999999998</v>
      </c>
      <c r="BC195" s="2">
        <v>35277</v>
      </c>
      <c r="BD195">
        <v>12.028</v>
      </c>
      <c r="BF195" s="2">
        <v>35277</v>
      </c>
      <c r="BG195">
        <v>4.0000000000000002E-4</v>
      </c>
      <c r="BI195" s="2">
        <v>35277</v>
      </c>
      <c r="BJ195">
        <v>0.1724</v>
      </c>
      <c r="BL195" s="2">
        <v>35277</v>
      </c>
      <c r="BM195">
        <v>0.31409999999999999</v>
      </c>
      <c r="BO195" s="2">
        <v>35277</v>
      </c>
      <c r="BP195">
        <v>0.99990000000000001</v>
      </c>
      <c r="BR195" s="2">
        <v>35277</v>
      </c>
      <c r="BS195">
        <v>0.155</v>
      </c>
      <c r="BU195" s="2">
        <v>35277</v>
      </c>
      <c r="BV195">
        <v>0.73050000000000004</v>
      </c>
      <c r="BX195" s="2">
        <v>35277</v>
      </c>
      <c r="BY195">
        <v>1.5528999999999999</v>
      </c>
    </row>
    <row r="196" spans="1:77">
      <c r="A196" s="2">
        <v>39964</v>
      </c>
      <c r="B196">
        <v>0.14630000000000001</v>
      </c>
      <c r="D196" s="2">
        <v>35246</v>
      </c>
      <c r="E196">
        <v>9.1999999999999998E-3</v>
      </c>
      <c r="G196" s="2">
        <v>35246</v>
      </c>
      <c r="H196">
        <v>2.0000000000000001E-4</v>
      </c>
      <c r="J196" s="2">
        <v>35246</v>
      </c>
      <c r="K196">
        <v>0.2666</v>
      </c>
      <c r="M196" s="2">
        <v>35246</v>
      </c>
      <c r="N196">
        <v>3.61E-2</v>
      </c>
      <c r="P196" s="2">
        <v>35246</v>
      </c>
      <c r="Q196">
        <v>1.2999999999999999E-3</v>
      </c>
      <c r="S196" s="2">
        <v>35246</v>
      </c>
      <c r="T196">
        <v>0.99890000000000001</v>
      </c>
      <c r="V196" s="2">
        <v>35246</v>
      </c>
      <c r="W196">
        <v>0.12920000000000001</v>
      </c>
      <c r="Y196" s="2">
        <v>35246</v>
      </c>
      <c r="Z196">
        <v>2.86E-2</v>
      </c>
      <c r="AB196" s="2">
        <v>35246</v>
      </c>
      <c r="AC196">
        <v>0.79510000000000003</v>
      </c>
      <c r="AE196" s="2">
        <v>35246</v>
      </c>
      <c r="AF196">
        <v>0.70940000000000003</v>
      </c>
      <c r="AH196" s="2">
        <v>35246</v>
      </c>
      <c r="AI196">
        <v>3.9399999999999998E-2</v>
      </c>
      <c r="AK196" s="2">
        <v>35246</v>
      </c>
      <c r="AL196">
        <v>3.61E-2</v>
      </c>
      <c r="AN196" s="2">
        <v>35246</v>
      </c>
      <c r="AO196">
        <v>0.1323</v>
      </c>
      <c r="AQ196" s="2">
        <v>35246</v>
      </c>
      <c r="AR196">
        <v>1.8100000000000002E-2</v>
      </c>
      <c r="AT196" s="2">
        <v>35246</v>
      </c>
      <c r="AU196">
        <v>2.8129</v>
      </c>
      <c r="AW196" s="2">
        <v>35246</v>
      </c>
      <c r="AX196">
        <v>0.40050000000000002</v>
      </c>
      <c r="AZ196" s="2">
        <v>35246</v>
      </c>
      <c r="BA196">
        <v>0.36809999999999998</v>
      </c>
      <c r="BC196" s="2">
        <v>35246</v>
      </c>
      <c r="BD196">
        <v>12.4941</v>
      </c>
      <c r="BF196" s="2">
        <v>35246</v>
      </c>
      <c r="BG196">
        <v>4.0000000000000002E-4</v>
      </c>
      <c r="BI196" s="2">
        <v>35246</v>
      </c>
      <c r="BJ196">
        <v>0.16969999999999999</v>
      </c>
      <c r="BL196" s="2">
        <v>35246</v>
      </c>
      <c r="BM196">
        <v>0.30649999999999999</v>
      </c>
      <c r="BO196" s="2">
        <v>35246</v>
      </c>
      <c r="BP196">
        <v>0.99990000000000001</v>
      </c>
      <c r="BR196" s="2">
        <v>35246</v>
      </c>
      <c r="BS196">
        <v>0.153</v>
      </c>
      <c r="BU196" s="2">
        <v>35246</v>
      </c>
      <c r="BV196">
        <v>0.73209999999999997</v>
      </c>
      <c r="BX196" s="2">
        <v>35246</v>
      </c>
      <c r="BY196">
        <v>1.5419</v>
      </c>
    </row>
    <row r="197" spans="1:77">
      <c r="A197" s="2">
        <v>39994</v>
      </c>
      <c r="B197">
        <v>0.14610000000000001</v>
      </c>
      <c r="D197" s="2">
        <v>35216</v>
      </c>
      <c r="E197">
        <v>9.4000000000000004E-3</v>
      </c>
      <c r="G197" s="2">
        <v>35216</v>
      </c>
      <c r="H197">
        <v>2.0000000000000001E-4</v>
      </c>
      <c r="J197" s="2">
        <v>35216</v>
      </c>
      <c r="K197">
        <v>0.2666</v>
      </c>
      <c r="M197" s="2">
        <v>35216</v>
      </c>
      <c r="N197">
        <v>3.6600000000000001E-2</v>
      </c>
      <c r="P197" s="2">
        <v>35216</v>
      </c>
      <c r="Q197">
        <v>1.2999999999999999E-3</v>
      </c>
      <c r="S197" s="2">
        <v>35216</v>
      </c>
      <c r="T197">
        <v>1.0052000000000001</v>
      </c>
      <c r="V197" s="2">
        <v>35216</v>
      </c>
      <c r="W197">
        <v>0.1293</v>
      </c>
      <c r="Y197" s="2">
        <v>35216</v>
      </c>
      <c r="Z197">
        <v>2.86E-2</v>
      </c>
      <c r="AB197" s="2">
        <v>35216</v>
      </c>
      <c r="AC197">
        <v>0.79690000000000005</v>
      </c>
      <c r="AE197" s="2">
        <v>35216</v>
      </c>
      <c r="AF197">
        <v>0.71009999999999995</v>
      </c>
      <c r="AH197" s="2">
        <v>35216</v>
      </c>
      <c r="AI197">
        <v>3.95E-2</v>
      </c>
      <c r="AK197" s="2">
        <v>35216</v>
      </c>
      <c r="AL197">
        <v>3.6600000000000001E-2</v>
      </c>
      <c r="AN197" s="2">
        <v>35216</v>
      </c>
      <c r="AO197">
        <v>0.13450000000000001</v>
      </c>
      <c r="AQ197" s="2">
        <v>35216</v>
      </c>
      <c r="AR197">
        <v>1.83E-2</v>
      </c>
      <c r="AT197" s="2">
        <v>35216</v>
      </c>
      <c r="AU197">
        <v>2.8129</v>
      </c>
      <c r="AW197" s="2">
        <v>35216</v>
      </c>
      <c r="AX197">
        <v>0.40110000000000001</v>
      </c>
      <c r="AZ197" s="2">
        <v>35216</v>
      </c>
      <c r="BA197">
        <v>0.374</v>
      </c>
      <c r="BC197" s="2">
        <v>35216</v>
      </c>
      <c r="BD197">
        <v>12.9956</v>
      </c>
      <c r="BF197" s="2">
        <v>35216</v>
      </c>
      <c r="BG197">
        <v>4.0000000000000002E-4</v>
      </c>
      <c r="BI197" s="2">
        <v>35216</v>
      </c>
      <c r="BJ197">
        <v>0.16889999999999999</v>
      </c>
      <c r="BL197" s="2">
        <v>35216</v>
      </c>
      <c r="BM197">
        <v>0.30730000000000002</v>
      </c>
      <c r="BO197" s="2">
        <v>35216</v>
      </c>
      <c r="BP197">
        <v>0.99990000000000001</v>
      </c>
      <c r="BR197" s="2">
        <v>35216</v>
      </c>
      <c r="BS197">
        <v>0.152</v>
      </c>
      <c r="BU197" s="2">
        <v>35216</v>
      </c>
      <c r="BV197">
        <v>0.73029999999999995</v>
      </c>
      <c r="BX197" s="2">
        <v>35216</v>
      </c>
      <c r="BY197">
        <v>1.5135000000000001</v>
      </c>
    </row>
    <row r="198" spans="1:77">
      <c r="A198" s="2">
        <v>40025</v>
      </c>
      <c r="B198">
        <v>0.14610000000000001</v>
      </c>
      <c r="D198" s="2">
        <v>35185</v>
      </c>
      <c r="E198">
        <v>9.2999999999999992E-3</v>
      </c>
      <c r="G198" s="2">
        <v>35185</v>
      </c>
      <c r="H198">
        <v>2.0000000000000001E-4</v>
      </c>
      <c r="J198" s="2">
        <v>35185</v>
      </c>
      <c r="K198">
        <v>0.2666</v>
      </c>
      <c r="M198" s="2">
        <v>35185</v>
      </c>
      <c r="N198">
        <v>3.6799999999999999E-2</v>
      </c>
      <c r="P198" s="2">
        <v>35185</v>
      </c>
      <c r="Q198">
        <v>1.2999999999999999E-3</v>
      </c>
      <c r="S198" s="2">
        <v>35185</v>
      </c>
      <c r="T198">
        <v>1.0103</v>
      </c>
      <c r="V198" s="2">
        <v>35185</v>
      </c>
      <c r="W198">
        <v>0.1293</v>
      </c>
      <c r="Y198" s="2">
        <v>35185</v>
      </c>
      <c r="Z198">
        <v>2.92E-2</v>
      </c>
      <c r="AB198" s="2">
        <v>35185</v>
      </c>
      <c r="AC198">
        <v>0.82020000000000004</v>
      </c>
      <c r="AE198" s="2">
        <v>35185</v>
      </c>
      <c r="AF198">
        <v>0.71</v>
      </c>
      <c r="AH198" s="2">
        <v>35185</v>
      </c>
      <c r="AI198">
        <v>3.95E-2</v>
      </c>
      <c r="AK198" s="2">
        <v>35185</v>
      </c>
      <c r="AL198">
        <v>3.6799999999999999E-2</v>
      </c>
      <c r="AN198" s="2">
        <v>35185</v>
      </c>
      <c r="AO198">
        <v>0.13389999999999999</v>
      </c>
      <c r="AQ198" s="2">
        <v>35185</v>
      </c>
      <c r="AR198">
        <v>1.8599999999999998E-2</v>
      </c>
      <c r="AT198" s="2">
        <v>35185</v>
      </c>
      <c r="AU198">
        <v>2.8129</v>
      </c>
      <c r="AW198" s="2">
        <v>35185</v>
      </c>
      <c r="AX198">
        <v>0.39810000000000001</v>
      </c>
      <c r="AZ198" s="2">
        <v>35185</v>
      </c>
      <c r="BA198">
        <v>0.38140000000000002</v>
      </c>
      <c r="BC198" s="2">
        <v>35185</v>
      </c>
      <c r="BD198">
        <v>13.6495</v>
      </c>
      <c r="BF198" s="2">
        <v>35185</v>
      </c>
      <c r="BG198">
        <v>4.0000000000000002E-4</v>
      </c>
      <c r="BI198" s="2">
        <v>35185</v>
      </c>
      <c r="BJ198">
        <v>0.17219999999999999</v>
      </c>
      <c r="BL198" s="2">
        <v>35185</v>
      </c>
      <c r="BM198">
        <v>0.31630000000000003</v>
      </c>
      <c r="BO198" s="2">
        <v>35185</v>
      </c>
      <c r="BP198">
        <v>0.99970000000000003</v>
      </c>
      <c r="BR198" s="2">
        <v>35185</v>
      </c>
      <c r="BS198">
        <v>0.154</v>
      </c>
      <c r="BU198" s="2">
        <v>35185</v>
      </c>
      <c r="BV198">
        <v>0.73570000000000002</v>
      </c>
      <c r="BX198" s="2">
        <v>35185</v>
      </c>
      <c r="BY198">
        <v>1.5161</v>
      </c>
    </row>
    <row r="199" spans="1:77">
      <c r="A199" s="2">
        <v>40056</v>
      </c>
      <c r="B199">
        <v>0.1462</v>
      </c>
      <c r="D199" s="2">
        <v>35155</v>
      </c>
      <c r="E199">
        <v>9.4000000000000004E-3</v>
      </c>
      <c r="G199" s="2">
        <v>35155</v>
      </c>
      <c r="H199">
        <v>2.0000000000000001E-4</v>
      </c>
      <c r="J199" s="2">
        <v>35155</v>
      </c>
      <c r="K199">
        <v>0.2666</v>
      </c>
      <c r="M199" s="2">
        <v>35155</v>
      </c>
      <c r="N199">
        <v>3.6499999999999998E-2</v>
      </c>
      <c r="P199" s="2">
        <v>35155</v>
      </c>
      <c r="Q199">
        <v>1.2999999999999999E-3</v>
      </c>
      <c r="S199" s="2">
        <v>35155</v>
      </c>
      <c r="T199">
        <v>1.0144</v>
      </c>
      <c r="V199" s="2">
        <v>35155</v>
      </c>
      <c r="W199">
        <v>0.1293</v>
      </c>
      <c r="Y199" s="2">
        <v>35155</v>
      </c>
      <c r="Z199">
        <v>2.9100000000000001E-2</v>
      </c>
      <c r="AB199" s="2">
        <v>35155</v>
      </c>
      <c r="AC199">
        <v>0.83589999999999998</v>
      </c>
      <c r="AE199" s="2">
        <v>35155</v>
      </c>
      <c r="AF199">
        <v>0.70940000000000003</v>
      </c>
      <c r="AH199" s="2">
        <v>35155</v>
      </c>
      <c r="AI199">
        <v>3.9600000000000003E-2</v>
      </c>
      <c r="AK199" s="2">
        <v>35155</v>
      </c>
      <c r="AL199">
        <v>3.6499999999999998E-2</v>
      </c>
      <c r="AN199" s="2">
        <v>35155</v>
      </c>
      <c r="AO199">
        <v>0.1321</v>
      </c>
      <c r="AQ199" s="2">
        <v>35155</v>
      </c>
      <c r="AR199">
        <v>1.8700000000000001E-2</v>
      </c>
      <c r="AT199" s="2">
        <v>35155</v>
      </c>
      <c r="AU199">
        <v>2.8129</v>
      </c>
      <c r="AW199" s="2">
        <v>35155</v>
      </c>
      <c r="AX199">
        <v>0.39329999999999998</v>
      </c>
      <c r="AZ199" s="2">
        <v>35155</v>
      </c>
      <c r="BA199">
        <v>0.38800000000000001</v>
      </c>
      <c r="BC199" s="2">
        <v>35155</v>
      </c>
      <c r="BD199">
        <v>14.5548</v>
      </c>
      <c r="BF199" s="2">
        <v>35155</v>
      </c>
      <c r="BG199">
        <v>4.0000000000000002E-4</v>
      </c>
      <c r="BI199" s="2">
        <v>35155</v>
      </c>
      <c r="BJ199">
        <v>0.17519999999999999</v>
      </c>
      <c r="BL199" s="2">
        <v>35155</v>
      </c>
      <c r="BM199">
        <v>0.32229999999999998</v>
      </c>
      <c r="BO199" s="2">
        <v>35155</v>
      </c>
      <c r="BP199">
        <v>1</v>
      </c>
      <c r="BR199" s="2">
        <v>35155</v>
      </c>
      <c r="BS199">
        <v>0.15559999999999999</v>
      </c>
      <c r="BU199" s="2">
        <v>35155</v>
      </c>
      <c r="BV199">
        <v>0.73209999999999997</v>
      </c>
      <c r="BX199" s="2">
        <v>35155</v>
      </c>
      <c r="BY199">
        <v>1.5270999999999999</v>
      </c>
    </row>
    <row r="200" spans="1:77">
      <c r="A200" s="2">
        <v>40086</v>
      </c>
      <c r="B200">
        <v>0.1462</v>
      </c>
      <c r="D200" s="2">
        <v>35124</v>
      </c>
      <c r="E200">
        <v>9.4999999999999998E-3</v>
      </c>
      <c r="G200" s="2">
        <v>35124</v>
      </c>
      <c r="H200">
        <v>2.0000000000000001E-4</v>
      </c>
      <c r="J200" s="2">
        <v>35124</v>
      </c>
      <c r="K200">
        <v>0.2666</v>
      </c>
      <c r="M200" s="2">
        <v>35124</v>
      </c>
      <c r="N200">
        <v>3.6400000000000002E-2</v>
      </c>
      <c r="P200" s="2">
        <v>35124</v>
      </c>
      <c r="Q200">
        <v>1.2999999999999999E-3</v>
      </c>
      <c r="S200" s="2">
        <v>35124</v>
      </c>
      <c r="T200">
        <v>1.0194000000000001</v>
      </c>
      <c r="V200" s="2">
        <v>35124</v>
      </c>
      <c r="W200">
        <v>0.1293</v>
      </c>
      <c r="Y200" s="2">
        <v>35124</v>
      </c>
      <c r="Z200">
        <v>2.7300000000000001E-2</v>
      </c>
      <c r="AB200" s="2">
        <v>35124</v>
      </c>
      <c r="AC200">
        <v>0.83620000000000005</v>
      </c>
      <c r="AE200" s="2">
        <v>35124</v>
      </c>
      <c r="AF200">
        <v>0.70850000000000002</v>
      </c>
      <c r="AH200" s="2">
        <v>35124</v>
      </c>
      <c r="AI200">
        <v>3.9600000000000003E-2</v>
      </c>
      <c r="AK200" s="2">
        <v>35124</v>
      </c>
      <c r="AL200">
        <v>3.6400000000000002E-2</v>
      </c>
      <c r="AN200" s="2">
        <v>35124</v>
      </c>
      <c r="AO200">
        <v>0.1331</v>
      </c>
      <c r="AQ200" s="2">
        <v>35124</v>
      </c>
      <c r="AR200">
        <v>1.8700000000000001E-2</v>
      </c>
      <c r="AT200" s="2">
        <v>35124</v>
      </c>
      <c r="AU200">
        <v>2.8129</v>
      </c>
      <c r="AW200" s="2">
        <v>35124</v>
      </c>
      <c r="AX200">
        <v>0.3921</v>
      </c>
      <c r="AZ200" s="2">
        <v>35124</v>
      </c>
      <c r="BA200">
        <v>0.39290000000000003</v>
      </c>
      <c r="BC200" s="2">
        <v>35124</v>
      </c>
      <c r="BD200">
        <v>15.488200000000001</v>
      </c>
      <c r="BF200" s="2">
        <v>35124</v>
      </c>
      <c r="BG200">
        <v>4.0000000000000002E-4</v>
      </c>
      <c r="BI200" s="2">
        <v>35124</v>
      </c>
      <c r="BJ200">
        <v>0.17630000000000001</v>
      </c>
      <c r="BL200" s="2">
        <v>35124</v>
      </c>
      <c r="BM200">
        <v>0.32100000000000001</v>
      </c>
      <c r="BO200" s="2">
        <v>35124</v>
      </c>
      <c r="BP200">
        <v>1.0001</v>
      </c>
      <c r="BR200" s="2">
        <v>35124</v>
      </c>
      <c r="BS200">
        <v>0.15609999999999999</v>
      </c>
      <c r="BU200" s="2">
        <v>35124</v>
      </c>
      <c r="BV200">
        <v>0.72670000000000001</v>
      </c>
      <c r="BX200" s="2">
        <v>35124</v>
      </c>
      <c r="BY200">
        <v>1.536</v>
      </c>
    </row>
    <row r="201" spans="1:77">
      <c r="A201" s="2">
        <v>40117</v>
      </c>
      <c r="B201">
        <v>0.14630000000000001</v>
      </c>
      <c r="D201" s="2">
        <v>35095</v>
      </c>
      <c r="E201">
        <v>9.4999999999999998E-3</v>
      </c>
      <c r="G201" s="2">
        <v>35095</v>
      </c>
      <c r="H201">
        <v>2.0000000000000001E-4</v>
      </c>
      <c r="J201" s="2">
        <v>35095</v>
      </c>
      <c r="K201">
        <v>0.2666</v>
      </c>
      <c r="M201" s="2">
        <v>35095</v>
      </c>
      <c r="N201">
        <v>3.6499999999999998E-2</v>
      </c>
      <c r="P201" s="2">
        <v>35095</v>
      </c>
      <c r="Q201">
        <v>1.2999999999999999E-3</v>
      </c>
      <c r="S201" s="2">
        <v>35095</v>
      </c>
      <c r="T201">
        <v>1.0266999999999999</v>
      </c>
      <c r="V201" s="2">
        <v>35095</v>
      </c>
      <c r="W201">
        <v>0.1293</v>
      </c>
      <c r="Y201" s="2">
        <v>35095</v>
      </c>
      <c r="Z201">
        <v>2.8000000000000001E-2</v>
      </c>
      <c r="AB201" s="2">
        <v>35095</v>
      </c>
      <c r="AC201">
        <v>0.84789999999999999</v>
      </c>
      <c r="AE201" s="2">
        <v>35095</v>
      </c>
      <c r="AF201">
        <v>0.70340000000000003</v>
      </c>
      <c r="AH201" s="2">
        <v>35095</v>
      </c>
      <c r="AI201">
        <v>3.95E-2</v>
      </c>
      <c r="AK201" s="2">
        <v>35095</v>
      </c>
      <c r="AL201">
        <v>3.6499999999999998E-2</v>
      </c>
      <c r="AN201" s="2">
        <v>35095</v>
      </c>
      <c r="AO201">
        <v>0.13350000000000001</v>
      </c>
      <c r="AQ201" s="2">
        <v>35095</v>
      </c>
      <c r="AR201">
        <v>1.89E-2</v>
      </c>
      <c r="AT201" s="2">
        <v>35095</v>
      </c>
      <c r="AU201">
        <v>2.8129</v>
      </c>
      <c r="AW201" s="2">
        <v>35095</v>
      </c>
      <c r="AX201">
        <v>0.3911</v>
      </c>
      <c r="AZ201" s="2">
        <v>35095</v>
      </c>
      <c r="BA201">
        <v>0.3982</v>
      </c>
      <c r="BC201" s="2">
        <v>35095</v>
      </c>
      <c r="BD201">
        <v>16.4482</v>
      </c>
      <c r="BF201" s="2">
        <v>35095</v>
      </c>
      <c r="BG201">
        <v>4.0000000000000002E-4</v>
      </c>
      <c r="BI201" s="2">
        <v>35095</v>
      </c>
      <c r="BJ201">
        <v>0.1769</v>
      </c>
      <c r="BL201" s="2">
        <v>35095</v>
      </c>
      <c r="BM201">
        <v>0.31919999999999998</v>
      </c>
      <c r="BO201" s="2">
        <v>35095</v>
      </c>
      <c r="BP201">
        <v>1.0001</v>
      </c>
      <c r="BR201" s="2">
        <v>35095</v>
      </c>
      <c r="BS201">
        <v>0.15579999999999999</v>
      </c>
      <c r="BU201" s="2">
        <v>35095</v>
      </c>
      <c r="BV201">
        <v>0.73160000000000003</v>
      </c>
      <c r="BX201" s="2">
        <v>35095</v>
      </c>
      <c r="BY201">
        <v>1.5299</v>
      </c>
    </row>
    <row r="202" spans="1:77">
      <c r="A202" s="2">
        <v>40147</v>
      </c>
      <c r="B202">
        <v>0.14630000000000001</v>
      </c>
      <c r="D202" s="2">
        <v>35064</v>
      </c>
      <c r="E202">
        <v>9.7999999999999997E-3</v>
      </c>
      <c r="G202" s="2">
        <v>35064</v>
      </c>
      <c r="H202">
        <v>2.0000000000000001E-4</v>
      </c>
      <c r="J202" s="2">
        <v>35064</v>
      </c>
      <c r="K202">
        <v>0.2666</v>
      </c>
      <c r="M202" s="2">
        <v>35064</v>
      </c>
      <c r="N202">
        <v>3.6600000000000001E-2</v>
      </c>
      <c r="P202" s="2">
        <v>35064</v>
      </c>
      <c r="Q202">
        <v>1.2999999999999999E-3</v>
      </c>
      <c r="S202" s="2">
        <v>35064</v>
      </c>
      <c r="T202">
        <v>1.0328999999999999</v>
      </c>
      <c r="V202" s="2">
        <v>35064</v>
      </c>
      <c r="W202">
        <v>0.1293</v>
      </c>
      <c r="Y202" s="2">
        <v>35064</v>
      </c>
      <c r="Z202">
        <v>2.86E-2</v>
      </c>
      <c r="AB202" s="2">
        <v>35064</v>
      </c>
      <c r="AC202">
        <v>0.85899999999999999</v>
      </c>
      <c r="AE202" s="2">
        <v>35064</v>
      </c>
      <c r="AF202">
        <v>0.70660000000000001</v>
      </c>
      <c r="AH202" s="2">
        <v>35064</v>
      </c>
      <c r="AI202">
        <v>3.9699999999999999E-2</v>
      </c>
      <c r="AK202" s="2">
        <v>35064</v>
      </c>
      <c r="AL202">
        <v>3.6600000000000001E-2</v>
      </c>
      <c r="AN202" s="2">
        <v>35064</v>
      </c>
      <c r="AO202">
        <v>0.13020000000000001</v>
      </c>
      <c r="AQ202" s="2">
        <v>35064</v>
      </c>
      <c r="AR202">
        <v>1.9300000000000001E-2</v>
      </c>
      <c r="AT202" s="2">
        <v>35064</v>
      </c>
      <c r="AU202">
        <v>2.8129</v>
      </c>
      <c r="AW202" s="2">
        <v>35064</v>
      </c>
      <c r="AX202">
        <v>0.39369999999999999</v>
      </c>
      <c r="AZ202" s="2">
        <v>35064</v>
      </c>
      <c r="BA202">
        <v>0.3982</v>
      </c>
      <c r="BC202" s="2">
        <v>35064</v>
      </c>
      <c r="BD202">
        <v>17.572700000000001</v>
      </c>
      <c r="BF202" s="2">
        <v>35064</v>
      </c>
      <c r="BG202">
        <v>4.0000000000000002E-4</v>
      </c>
      <c r="BI202" s="2">
        <v>35064</v>
      </c>
      <c r="BJ202">
        <v>0.17910000000000001</v>
      </c>
      <c r="BL202" s="2">
        <v>35064</v>
      </c>
      <c r="BM202">
        <v>0.32</v>
      </c>
      <c r="BO202" s="2">
        <v>35064</v>
      </c>
      <c r="BP202">
        <v>1.0001</v>
      </c>
      <c r="BR202" s="2">
        <v>35064</v>
      </c>
      <c r="BS202">
        <v>0.1573</v>
      </c>
      <c r="BU202" s="2">
        <v>35064</v>
      </c>
      <c r="BV202">
        <v>0.73050000000000004</v>
      </c>
      <c r="BX202" s="2">
        <v>35064</v>
      </c>
      <c r="BY202">
        <v>1.5396000000000001</v>
      </c>
    </row>
    <row r="203" spans="1:77">
      <c r="A203" s="2">
        <v>40178</v>
      </c>
      <c r="B203">
        <v>0.14630000000000001</v>
      </c>
      <c r="D203" s="2">
        <v>35033</v>
      </c>
      <c r="E203">
        <v>9.7999999999999997E-3</v>
      </c>
      <c r="G203" s="2">
        <v>35033</v>
      </c>
      <c r="H203">
        <v>2.0000000000000001E-4</v>
      </c>
      <c r="J203" s="2">
        <v>35033</v>
      </c>
      <c r="K203">
        <v>0.2666</v>
      </c>
      <c r="M203" s="2">
        <v>35033</v>
      </c>
      <c r="N203">
        <v>3.6700000000000003E-2</v>
      </c>
      <c r="P203" s="2">
        <v>35033</v>
      </c>
      <c r="Q203">
        <v>1.2999999999999999E-3</v>
      </c>
      <c r="S203" s="2">
        <v>35033</v>
      </c>
      <c r="T203">
        <v>1.0386</v>
      </c>
      <c r="V203" s="2">
        <v>35033</v>
      </c>
      <c r="W203">
        <v>0.1293</v>
      </c>
      <c r="Y203" s="2">
        <v>35033</v>
      </c>
      <c r="Z203">
        <v>2.8799999999999999E-2</v>
      </c>
      <c r="AB203" s="2">
        <v>35033</v>
      </c>
      <c r="AC203">
        <v>0.87549999999999994</v>
      </c>
      <c r="AE203" s="2">
        <v>35033</v>
      </c>
      <c r="AF203">
        <v>0.70750000000000002</v>
      </c>
      <c r="AH203" s="2">
        <v>35033</v>
      </c>
      <c r="AI203">
        <v>3.9699999999999999E-2</v>
      </c>
      <c r="AK203" s="2">
        <v>35033</v>
      </c>
      <c r="AL203">
        <v>3.6700000000000003E-2</v>
      </c>
      <c r="AN203" s="2">
        <v>35033</v>
      </c>
      <c r="AO203">
        <v>0.1308</v>
      </c>
      <c r="AQ203" s="2">
        <v>35033</v>
      </c>
      <c r="AR203">
        <v>2.3900000000000001E-2</v>
      </c>
      <c r="AT203" s="2">
        <v>35033</v>
      </c>
      <c r="AU203">
        <v>2.8129</v>
      </c>
      <c r="AW203" s="2">
        <v>35033</v>
      </c>
      <c r="AX203">
        <v>0.39379999999999998</v>
      </c>
      <c r="AZ203" s="2">
        <v>35033</v>
      </c>
      <c r="BA203">
        <v>0.40460000000000002</v>
      </c>
      <c r="BC203" s="2">
        <v>35033</v>
      </c>
      <c r="BD203">
        <v>19.028199999999998</v>
      </c>
      <c r="BF203" s="2">
        <v>35033</v>
      </c>
      <c r="BG203">
        <v>4.0000000000000002E-4</v>
      </c>
      <c r="BI203" s="2">
        <v>35033</v>
      </c>
      <c r="BJ203">
        <v>0.18229999999999999</v>
      </c>
      <c r="BL203" s="2">
        <v>35033</v>
      </c>
      <c r="BM203">
        <v>0.3286</v>
      </c>
      <c r="BO203" s="2">
        <v>35033</v>
      </c>
      <c r="BP203">
        <v>1.0001</v>
      </c>
      <c r="BR203" s="2">
        <v>35033</v>
      </c>
      <c r="BS203">
        <v>0.16020000000000001</v>
      </c>
      <c r="BU203" s="2">
        <v>35033</v>
      </c>
      <c r="BV203">
        <v>0.73919999999999997</v>
      </c>
      <c r="BX203" s="2">
        <v>35033</v>
      </c>
      <c r="BY203">
        <v>1.5626</v>
      </c>
    </row>
    <row r="204" spans="1:77">
      <c r="A204" s="2">
        <v>40209</v>
      </c>
      <c r="B204">
        <v>0.14630000000000001</v>
      </c>
      <c r="D204" s="2">
        <v>35003</v>
      </c>
      <c r="E204">
        <v>9.9000000000000008E-3</v>
      </c>
      <c r="G204" s="2">
        <v>35003</v>
      </c>
      <c r="H204">
        <v>2.0000000000000001E-4</v>
      </c>
      <c r="J204" s="2">
        <v>35003</v>
      </c>
      <c r="K204">
        <v>0.2666</v>
      </c>
      <c r="M204" s="2">
        <v>35003</v>
      </c>
      <c r="N204">
        <v>3.7100000000000001E-2</v>
      </c>
      <c r="P204" s="2">
        <v>35003</v>
      </c>
      <c r="Q204">
        <v>1.2999999999999999E-3</v>
      </c>
      <c r="S204" s="2">
        <v>35003</v>
      </c>
      <c r="T204">
        <v>1.0402</v>
      </c>
      <c r="V204" s="2">
        <v>35003</v>
      </c>
      <c r="W204">
        <v>0.1293</v>
      </c>
      <c r="Y204" s="2">
        <v>35003</v>
      </c>
      <c r="Z204">
        <v>2.8899999999999999E-2</v>
      </c>
      <c r="AB204" s="2">
        <v>35003</v>
      </c>
      <c r="AC204">
        <v>0.87280000000000002</v>
      </c>
      <c r="AE204" s="2">
        <v>35003</v>
      </c>
      <c r="AF204">
        <v>0.7026</v>
      </c>
      <c r="AH204" s="2">
        <v>35003</v>
      </c>
      <c r="AI204">
        <v>3.9800000000000002E-2</v>
      </c>
      <c r="AK204" s="2">
        <v>35003</v>
      </c>
      <c r="AL204">
        <v>3.7100000000000001E-2</v>
      </c>
      <c r="AN204" s="2">
        <v>35003</v>
      </c>
      <c r="AO204">
        <v>0.15770000000000001</v>
      </c>
      <c r="AQ204" s="2">
        <v>35003</v>
      </c>
      <c r="AR204">
        <v>4.1099999999999998E-2</v>
      </c>
      <c r="AT204" s="2">
        <v>35003</v>
      </c>
      <c r="AU204">
        <v>2.8129</v>
      </c>
      <c r="AW204" s="2">
        <v>35003</v>
      </c>
      <c r="AX204">
        <v>0.39479999999999998</v>
      </c>
      <c r="AZ204" s="2">
        <v>35003</v>
      </c>
      <c r="BA204">
        <v>0.4098</v>
      </c>
      <c r="BC204" s="2">
        <v>35003</v>
      </c>
      <c r="BD204">
        <v>19.900600000000001</v>
      </c>
      <c r="BF204" s="2">
        <v>35003</v>
      </c>
      <c r="BG204">
        <v>4.0000000000000002E-4</v>
      </c>
      <c r="BI204" s="2">
        <v>35003</v>
      </c>
      <c r="BJ204">
        <v>0.182</v>
      </c>
      <c r="BL204" s="2">
        <v>35003</v>
      </c>
      <c r="BM204">
        <v>0.33210000000000001</v>
      </c>
      <c r="BO204" s="2">
        <v>35003</v>
      </c>
      <c r="BP204">
        <v>1</v>
      </c>
      <c r="BR204" s="2">
        <v>35003</v>
      </c>
      <c r="BS204">
        <v>0.16020000000000001</v>
      </c>
      <c r="BU204" s="2">
        <v>35003</v>
      </c>
      <c r="BV204">
        <v>0.74299999999999999</v>
      </c>
      <c r="BX204" s="2">
        <v>35003</v>
      </c>
      <c r="BY204">
        <v>1.5778000000000001</v>
      </c>
    </row>
    <row r="205" spans="1:77">
      <c r="A205" s="2">
        <v>40237</v>
      </c>
      <c r="B205">
        <v>0.1462</v>
      </c>
      <c r="D205" s="2">
        <v>34972</v>
      </c>
      <c r="E205">
        <v>0.01</v>
      </c>
      <c r="J205" s="2">
        <v>34972</v>
      </c>
      <c r="K205">
        <v>0.2666</v>
      </c>
      <c r="M205" s="2">
        <v>34972</v>
      </c>
      <c r="N205">
        <v>3.6499999999999998E-2</v>
      </c>
      <c r="P205" s="2">
        <v>34972</v>
      </c>
      <c r="Q205">
        <v>1.2999999999999999E-3</v>
      </c>
      <c r="V205" s="2">
        <v>34972</v>
      </c>
      <c r="W205">
        <v>0.12920000000000001</v>
      </c>
      <c r="Y205" s="2">
        <v>34972</v>
      </c>
      <c r="Z205">
        <v>3.0200000000000001E-2</v>
      </c>
      <c r="AB205" s="2">
        <v>34972</v>
      </c>
      <c r="AC205">
        <v>0.84140000000000004</v>
      </c>
      <c r="AE205" s="2">
        <v>34972</v>
      </c>
      <c r="AF205">
        <v>0.69810000000000005</v>
      </c>
      <c r="AH205" s="2">
        <v>34972</v>
      </c>
      <c r="AI205">
        <v>3.9800000000000002E-2</v>
      </c>
      <c r="AK205" s="2">
        <v>34972</v>
      </c>
      <c r="AL205">
        <v>3.6499999999999998E-2</v>
      </c>
      <c r="AN205" s="2">
        <v>34972</v>
      </c>
      <c r="AO205">
        <v>0.1706</v>
      </c>
      <c r="AQ205" s="2">
        <v>34972</v>
      </c>
      <c r="AR205">
        <v>4.1099999999999998E-2</v>
      </c>
      <c r="AT205" s="2">
        <v>34972</v>
      </c>
      <c r="AU205">
        <v>2.8129</v>
      </c>
      <c r="AW205" s="2">
        <v>34972</v>
      </c>
      <c r="AX205">
        <v>0.39829999999999999</v>
      </c>
      <c r="BC205" s="2">
        <v>34972</v>
      </c>
      <c r="BD205">
        <v>20.8537</v>
      </c>
      <c r="BF205" s="2">
        <v>34972</v>
      </c>
      <c r="BG205">
        <v>4.0000000000000002E-4</v>
      </c>
      <c r="BI205" s="2">
        <v>34972</v>
      </c>
      <c r="BJ205">
        <v>0.1764</v>
      </c>
      <c r="BL205" s="2">
        <v>34972</v>
      </c>
      <c r="BM205">
        <v>0.32919999999999999</v>
      </c>
      <c r="BO205" s="2">
        <v>34972</v>
      </c>
      <c r="BP205">
        <v>1</v>
      </c>
      <c r="BR205" s="2">
        <v>34972</v>
      </c>
      <c r="BS205">
        <v>0.15620000000000001</v>
      </c>
      <c r="BU205" s="2">
        <v>34972</v>
      </c>
      <c r="BV205">
        <v>0.74050000000000005</v>
      </c>
      <c r="BX205" s="2">
        <v>34972</v>
      </c>
      <c r="BY205">
        <v>1.5582</v>
      </c>
    </row>
    <row r="206" spans="1:77">
      <c r="A206" s="2">
        <v>40268</v>
      </c>
      <c r="B206">
        <v>0.14630000000000001</v>
      </c>
      <c r="D206" s="2">
        <v>34942</v>
      </c>
      <c r="E206">
        <v>1.06E-2</v>
      </c>
      <c r="J206" s="2">
        <v>34942</v>
      </c>
      <c r="K206">
        <v>0.2666</v>
      </c>
      <c r="M206" s="2">
        <v>34942</v>
      </c>
      <c r="N206">
        <v>3.6700000000000003E-2</v>
      </c>
      <c r="P206" s="2">
        <v>34942</v>
      </c>
      <c r="Q206">
        <v>1.2999999999999999E-3</v>
      </c>
      <c r="V206" s="2">
        <v>34942</v>
      </c>
      <c r="W206">
        <v>0.12920000000000001</v>
      </c>
      <c r="Y206" s="2">
        <v>34942</v>
      </c>
      <c r="Z206">
        <v>3.1699999999999999E-2</v>
      </c>
      <c r="AB206" s="2">
        <v>34942</v>
      </c>
      <c r="AC206">
        <v>0.8367</v>
      </c>
      <c r="AE206" s="2">
        <v>34942</v>
      </c>
      <c r="AF206">
        <v>0.70840000000000003</v>
      </c>
      <c r="AH206" s="2">
        <v>34942</v>
      </c>
      <c r="AI206">
        <v>4.0099999999999997E-2</v>
      </c>
      <c r="AK206" s="2">
        <v>34942</v>
      </c>
      <c r="AL206">
        <v>3.6700000000000003E-2</v>
      </c>
      <c r="AN206" s="2">
        <v>34942</v>
      </c>
      <c r="AO206">
        <v>0.1706</v>
      </c>
      <c r="AQ206" s="2">
        <v>34942</v>
      </c>
      <c r="AR206">
        <v>4.1099999999999998E-2</v>
      </c>
      <c r="AT206" s="2">
        <v>34942</v>
      </c>
      <c r="AU206">
        <v>2.8129</v>
      </c>
      <c r="AW206" s="2">
        <v>34942</v>
      </c>
      <c r="AX206">
        <v>0.40310000000000001</v>
      </c>
      <c r="BC206" s="2">
        <v>34942</v>
      </c>
      <c r="BD206">
        <v>21.296700000000001</v>
      </c>
      <c r="BF206" s="2">
        <v>34942</v>
      </c>
      <c r="BG206">
        <v>4.0000000000000002E-4</v>
      </c>
      <c r="BI206" s="2">
        <v>34942</v>
      </c>
      <c r="BJ206">
        <v>0.17860000000000001</v>
      </c>
      <c r="BL206" s="2">
        <v>34942</v>
      </c>
      <c r="BM206">
        <v>0.3296</v>
      </c>
      <c r="BO206" s="2">
        <v>34942</v>
      </c>
      <c r="BP206">
        <v>1</v>
      </c>
      <c r="BR206" s="2">
        <v>34942</v>
      </c>
      <c r="BS206">
        <v>0.1578</v>
      </c>
      <c r="BU206" s="2">
        <v>34942</v>
      </c>
      <c r="BV206">
        <v>0.73770000000000002</v>
      </c>
      <c r="BX206" s="2">
        <v>34942</v>
      </c>
      <c r="BY206">
        <v>1.5681</v>
      </c>
    </row>
    <row r="207" spans="1:77">
      <c r="A207" s="2">
        <v>40298</v>
      </c>
      <c r="B207">
        <v>0.1464</v>
      </c>
      <c r="D207" s="2">
        <v>34911</v>
      </c>
      <c r="E207">
        <v>1.15E-2</v>
      </c>
      <c r="J207" s="2">
        <v>34911</v>
      </c>
      <c r="K207">
        <v>0.2666</v>
      </c>
      <c r="M207" s="2">
        <v>34911</v>
      </c>
      <c r="N207">
        <v>3.8100000000000002E-2</v>
      </c>
      <c r="P207" s="2">
        <v>34911</v>
      </c>
      <c r="Q207">
        <v>1.2999999999999999E-3</v>
      </c>
      <c r="V207" s="2">
        <v>34911</v>
      </c>
      <c r="W207">
        <v>0.12920000000000001</v>
      </c>
      <c r="Y207" s="2">
        <v>34911</v>
      </c>
      <c r="Z207">
        <v>3.1899999999999998E-2</v>
      </c>
      <c r="AB207" s="2">
        <v>34911</v>
      </c>
      <c r="AC207">
        <v>0.86519999999999997</v>
      </c>
      <c r="AE207" s="2">
        <v>34911</v>
      </c>
      <c r="AF207">
        <v>0.71499999999999997</v>
      </c>
      <c r="AH207" s="2">
        <v>34911</v>
      </c>
      <c r="AI207">
        <v>4.0399999999999998E-2</v>
      </c>
      <c r="AK207" s="2">
        <v>34911</v>
      </c>
      <c r="AL207">
        <v>3.8100000000000002E-2</v>
      </c>
      <c r="AN207" s="2">
        <v>34911</v>
      </c>
      <c r="AO207">
        <v>0.1706</v>
      </c>
      <c r="AQ207" s="2">
        <v>34911</v>
      </c>
      <c r="AR207">
        <v>4.1099999999999998E-2</v>
      </c>
      <c r="AT207" s="2">
        <v>34911</v>
      </c>
      <c r="AU207">
        <v>2.8129</v>
      </c>
      <c r="AW207" s="2">
        <v>34911</v>
      </c>
      <c r="AX207">
        <v>0.4083</v>
      </c>
      <c r="BC207" s="2">
        <v>34911</v>
      </c>
      <c r="BD207">
        <v>22.3917</v>
      </c>
      <c r="BF207" s="2">
        <v>34911</v>
      </c>
      <c r="BG207">
        <v>4.0000000000000002E-4</v>
      </c>
      <c r="BI207" s="2">
        <v>34911</v>
      </c>
      <c r="BJ207">
        <v>0.18479999999999999</v>
      </c>
      <c r="BL207" s="2">
        <v>34911</v>
      </c>
      <c r="BM207">
        <v>0.33810000000000001</v>
      </c>
      <c r="BO207" s="2">
        <v>34911</v>
      </c>
      <c r="BP207">
        <v>1</v>
      </c>
      <c r="BR207" s="2">
        <v>34911</v>
      </c>
      <c r="BS207">
        <v>0.16200000000000001</v>
      </c>
      <c r="BU207" s="2">
        <v>34911</v>
      </c>
      <c r="BV207">
        <v>0.73380000000000001</v>
      </c>
      <c r="BX207" s="2">
        <v>34911</v>
      </c>
      <c r="BY207">
        <v>1.5948</v>
      </c>
    </row>
    <row r="208" spans="1:77">
      <c r="A208" s="2">
        <v>40329</v>
      </c>
      <c r="B208">
        <v>0.14630000000000001</v>
      </c>
      <c r="D208" s="2">
        <v>34880</v>
      </c>
      <c r="E208">
        <v>1.18E-2</v>
      </c>
      <c r="J208" s="2">
        <v>34880</v>
      </c>
      <c r="K208">
        <v>0.2666</v>
      </c>
      <c r="M208" s="2">
        <v>34880</v>
      </c>
      <c r="N208">
        <v>3.8800000000000001E-2</v>
      </c>
      <c r="P208" s="2">
        <v>34880</v>
      </c>
      <c r="Q208">
        <v>1.2999999999999999E-3</v>
      </c>
      <c r="V208" s="2">
        <v>34880</v>
      </c>
      <c r="W208">
        <v>0.1293</v>
      </c>
      <c r="Y208" s="2">
        <v>34880</v>
      </c>
      <c r="Z208">
        <v>3.1800000000000002E-2</v>
      </c>
      <c r="AB208" s="2">
        <v>34880</v>
      </c>
      <c r="AC208">
        <v>0.86329999999999996</v>
      </c>
      <c r="AE208" s="2">
        <v>34880</v>
      </c>
      <c r="AF208">
        <v>0.7167</v>
      </c>
      <c r="AH208" s="2">
        <v>34880</v>
      </c>
      <c r="AI208">
        <v>4.0500000000000001E-2</v>
      </c>
      <c r="AK208" s="2">
        <v>34880</v>
      </c>
      <c r="AL208">
        <v>3.8800000000000001E-2</v>
      </c>
      <c r="AN208" s="2">
        <v>34880</v>
      </c>
      <c r="AO208">
        <v>0.1706</v>
      </c>
      <c r="AQ208" s="2">
        <v>34880</v>
      </c>
      <c r="AR208">
        <v>4.1099999999999998E-2</v>
      </c>
      <c r="AT208" s="2">
        <v>34880</v>
      </c>
      <c r="AU208">
        <v>2.8129</v>
      </c>
      <c r="AW208" s="2">
        <v>34880</v>
      </c>
      <c r="AX208">
        <v>0.4093</v>
      </c>
      <c r="BC208" s="2">
        <v>34880</v>
      </c>
      <c r="BD208">
        <v>23.061599999999999</v>
      </c>
      <c r="BF208" s="2">
        <v>34880</v>
      </c>
      <c r="BG208">
        <v>4.0000000000000002E-4</v>
      </c>
      <c r="BI208" s="2">
        <v>34880</v>
      </c>
      <c r="BJ208">
        <v>0.1827</v>
      </c>
      <c r="BL208" s="2">
        <v>34880</v>
      </c>
      <c r="BM208">
        <v>0.3352</v>
      </c>
      <c r="BO208" s="2">
        <v>34880</v>
      </c>
      <c r="BP208">
        <v>1</v>
      </c>
      <c r="BR208" s="2">
        <v>34880</v>
      </c>
      <c r="BS208">
        <v>0.1603</v>
      </c>
      <c r="BU208" s="2">
        <v>34880</v>
      </c>
      <c r="BV208">
        <v>0.7258</v>
      </c>
      <c r="BX208" s="2">
        <v>34880</v>
      </c>
      <c r="BY208">
        <v>1.5955999999999999</v>
      </c>
    </row>
    <row r="209" spans="1:77">
      <c r="A209" s="2">
        <v>40359</v>
      </c>
      <c r="B209">
        <v>0.1464</v>
      </c>
      <c r="D209" s="2">
        <v>34850</v>
      </c>
      <c r="E209">
        <v>1.18E-2</v>
      </c>
      <c r="J209" s="2">
        <v>34850</v>
      </c>
      <c r="K209">
        <v>0.2666</v>
      </c>
      <c r="M209" s="2">
        <v>34850</v>
      </c>
      <c r="N209">
        <v>3.9199999999999999E-2</v>
      </c>
      <c r="P209" s="2">
        <v>34850</v>
      </c>
      <c r="Q209">
        <v>1.2999999999999999E-3</v>
      </c>
      <c r="V209" s="2">
        <v>34850</v>
      </c>
      <c r="W209">
        <v>0.1293</v>
      </c>
      <c r="Y209" s="2">
        <v>34850</v>
      </c>
      <c r="Z209">
        <v>3.1800000000000002E-2</v>
      </c>
      <c r="AB209" s="2">
        <v>34850</v>
      </c>
      <c r="AC209">
        <v>0.85650000000000004</v>
      </c>
      <c r="AE209" s="2">
        <v>34850</v>
      </c>
      <c r="AF209">
        <v>0.71689999999999998</v>
      </c>
      <c r="AH209" s="2">
        <v>34850</v>
      </c>
      <c r="AI209">
        <v>4.0500000000000001E-2</v>
      </c>
      <c r="AK209" s="2">
        <v>34850</v>
      </c>
      <c r="AL209">
        <v>3.9199999999999999E-2</v>
      </c>
      <c r="AN209" s="2">
        <v>34850</v>
      </c>
      <c r="AO209">
        <v>0.17030000000000001</v>
      </c>
      <c r="AQ209" s="2">
        <v>34850</v>
      </c>
      <c r="AR209">
        <v>4.1099999999999998E-2</v>
      </c>
      <c r="AT209" s="2">
        <v>34850</v>
      </c>
      <c r="AU209">
        <v>2.8129</v>
      </c>
      <c r="AW209" s="2">
        <v>34850</v>
      </c>
      <c r="AX209">
        <v>0.40500000000000003</v>
      </c>
      <c r="BC209" s="2">
        <v>34850</v>
      </c>
      <c r="BD209">
        <v>23.150600000000001</v>
      </c>
      <c r="BF209" s="2">
        <v>34850</v>
      </c>
      <c r="BG209">
        <v>4.0000000000000002E-4</v>
      </c>
      <c r="BI209" s="2">
        <v>34850</v>
      </c>
      <c r="BJ209">
        <v>0.18140000000000001</v>
      </c>
      <c r="BL209" s="2">
        <v>34850</v>
      </c>
      <c r="BM209">
        <v>0.33260000000000001</v>
      </c>
      <c r="BO209" s="2">
        <v>34850</v>
      </c>
      <c r="BP209">
        <v>1</v>
      </c>
      <c r="BR209" s="2">
        <v>34850</v>
      </c>
      <c r="BS209">
        <v>0.15890000000000001</v>
      </c>
      <c r="BU209" s="2">
        <v>34850</v>
      </c>
      <c r="BV209">
        <v>0.73499999999999999</v>
      </c>
      <c r="BX209" s="2">
        <v>34850</v>
      </c>
      <c r="BY209">
        <v>1.5878000000000001</v>
      </c>
    </row>
    <row r="210" spans="1:77">
      <c r="A210" s="2">
        <v>40390</v>
      </c>
      <c r="B210">
        <v>0.1474</v>
      </c>
      <c r="D210" s="2">
        <v>34819</v>
      </c>
      <c r="E210">
        <v>1.1900000000000001E-2</v>
      </c>
      <c r="J210" s="2">
        <v>34819</v>
      </c>
      <c r="K210">
        <v>0.2666</v>
      </c>
      <c r="M210" s="2">
        <v>34819</v>
      </c>
      <c r="N210">
        <v>3.9199999999999999E-2</v>
      </c>
      <c r="P210" s="2">
        <v>34819</v>
      </c>
      <c r="Q210">
        <v>1.2999999999999999E-3</v>
      </c>
      <c r="V210" s="2">
        <v>34819</v>
      </c>
      <c r="W210">
        <v>0.1293</v>
      </c>
      <c r="Y210" s="2">
        <v>34819</v>
      </c>
      <c r="Z210">
        <v>3.1800000000000002E-2</v>
      </c>
      <c r="AB210" s="2">
        <v>34819</v>
      </c>
      <c r="AC210">
        <v>0.87870000000000004</v>
      </c>
      <c r="AE210" s="2">
        <v>34819</v>
      </c>
      <c r="AF210">
        <v>0.71450000000000002</v>
      </c>
      <c r="AH210" s="2">
        <v>34819</v>
      </c>
      <c r="AI210">
        <v>4.07E-2</v>
      </c>
      <c r="AK210" s="2">
        <v>34819</v>
      </c>
      <c r="AL210">
        <v>3.9199999999999999E-2</v>
      </c>
      <c r="AN210" s="2">
        <v>34819</v>
      </c>
      <c r="AO210">
        <v>0.16039999999999999</v>
      </c>
      <c r="AQ210" s="2">
        <v>34819</v>
      </c>
      <c r="AR210">
        <v>4.1099999999999998E-2</v>
      </c>
      <c r="AW210" s="2">
        <v>34819</v>
      </c>
      <c r="AX210">
        <v>0.40300000000000002</v>
      </c>
      <c r="BC210" s="2">
        <v>34819</v>
      </c>
      <c r="BD210">
        <v>23.5214</v>
      </c>
      <c r="BF210" s="2">
        <v>34819</v>
      </c>
      <c r="BG210">
        <v>4.0000000000000002E-4</v>
      </c>
      <c r="BI210" s="2">
        <v>34819</v>
      </c>
      <c r="BJ210">
        <v>0.1837</v>
      </c>
      <c r="BL210" s="2">
        <v>34819</v>
      </c>
      <c r="BM210">
        <v>0.33779999999999999</v>
      </c>
      <c r="BR210" s="2">
        <v>34819</v>
      </c>
      <c r="BS210">
        <v>0.1613</v>
      </c>
      <c r="BU210" s="2">
        <v>34819</v>
      </c>
      <c r="BV210">
        <v>0.72640000000000005</v>
      </c>
      <c r="BX210" s="2">
        <v>34819</v>
      </c>
      <c r="BY210">
        <v>1.6091</v>
      </c>
    </row>
    <row r="211" spans="1:77">
      <c r="A211" s="2">
        <v>40421</v>
      </c>
      <c r="B211">
        <v>0.14710000000000001</v>
      </c>
      <c r="D211" s="2">
        <v>34789</v>
      </c>
      <c r="E211">
        <v>1.0999999999999999E-2</v>
      </c>
      <c r="J211" s="2">
        <v>34789</v>
      </c>
      <c r="K211">
        <v>0.2666</v>
      </c>
      <c r="M211" s="2">
        <v>34789</v>
      </c>
      <c r="N211">
        <v>3.8300000000000001E-2</v>
      </c>
      <c r="P211" s="2">
        <v>34789</v>
      </c>
      <c r="Q211">
        <v>1.2999999999999999E-3</v>
      </c>
      <c r="V211" s="2">
        <v>34789</v>
      </c>
      <c r="W211">
        <v>0.1293</v>
      </c>
      <c r="Y211" s="2">
        <v>34789</v>
      </c>
      <c r="Z211">
        <v>3.1600000000000003E-2</v>
      </c>
      <c r="AB211" s="2">
        <v>34789</v>
      </c>
      <c r="AC211">
        <v>0.85250000000000004</v>
      </c>
      <c r="AE211" s="2">
        <v>34789</v>
      </c>
      <c r="AF211">
        <v>0.70279999999999998</v>
      </c>
      <c r="AH211" s="2">
        <v>34789</v>
      </c>
      <c r="AI211">
        <v>4.0399999999999998E-2</v>
      </c>
      <c r="AK211" s="2">
        <v>34789</v>
      </c>
      <c r="AL211">
        <v>3.8300000000000001E-2</v>
      </c>
      <c r="AN211" s="2">
        <v>34789</v>
      </c>
      <c r="AO211">
        <v>0.14899999999999999</v>
      </c>
      <c r="AQ211" s="2">
        <v>34789</v>
      </c>
      <c r="AR211">
        <v>4.1099999999999998E-2</v>
      </c>
      <c r="AW211" s="2">
        <v>34789</v>
      </c>
      <c r="AX211">
        <v>0.3926</v>
      </c>
      <c r="BC211" s="2">
        <v>34789</v>
      </c>
      <c r="BD211">
        <v>23.842500000000001</v>
      </c>
      <c r="BF211" s="2">
        <v>34789</v>
      </c>
      <c r="BG211">
        <v>4.0000000000000002E-4</v>
      </c>
      <c r="BI211" s="2">
        <v>34789</v>
      </c>
      <c r="BJ211">
        <v>0.17730000000000001</v>
      </c>
      <c r="BL211" s="2">
        <v>34789</v>
      </c>
      <c r="BM211">
        <v>0.3357</v>
      </c>
      <c r="BR211" s="2">
        <v>34789</v>
      </c>
      <c r="BS211">
        <v>0.1593</v>
      </c>
      <c r="BU211" s="2">
        <v>34789</v>
      </c>
      <c r="BV211">
        <v>0.71050000000000002</v>
      </c>
      <c r="BX211" s="2">
        <v>34789</v>
      </c>
      <c r="BY211">
        <v>1.5993999999999999</v>
      </c>
    </row>
    <row r="212" spans="1:77">
      <c r="A212" s="2">
        <v>40451</v>
      </c>
      <c r="B212">
        <v>0.14799999999999999</v>
      </c>
      <c r="D212" s="2">
        <v>34758</v>
      </c>
      <c r="E212">
        <v>1.0200000000000001E-2</v>
      </c>
      <c r="J212" s="2">
        <v>34758</v>
      </c>
      <c r="K212">
        <v>0.2666</v>
      </c>
      <c r="M212" s="2">
        <v>34758</v>
      </c>
      <c r="N212">
        <v>3.7999999999999999E-2</v>
      </c>
      <c r="P212" s="2">
        <v>34758</v>
      </c>
      <c r="Q212">
        <v>1.2999999999999999E-3</v>
      </c>
      <c r="V212" s="2">
        <v>34758</v>
      </c>
      <c r="W212">
        <v>0.1293</v>
      </c>
      <c r="Y212" s="2">
        <v>34758</v>
      </c>
      <c r="Z212">
        <v>3.1899999999999998E-2</v>
      </c>
      <c r="AB212" s="2">
        <v>34758</v>
      </c>
      <c r="AC212">
        <v>0.7873</v>
      </c>
      <c r="AE212" s="2">
        <v>34758</v>
      </c>
      <c r="AF212">
        <v>0.68769999999999998</v>
      </c>
      <c r="AH212" s="2">
        <v>34758</v>
      </c>
      <c r="AI212">
        <v>0.04</v>
      </c>
      <c r="AK212" s="2">
        <v>34758</v>
      </c>
      <c r="AL212">
        <v>3.7999999999999999E-2</v>
      </c>
      <c r="AN212" s="2">
        <v>34758</v>
      </c>
      <c r="AO212">
        <v>0.1767</v>
      </c>
      <c r="AQ212" s="2">
        <v>34758</v>
      </c>
      <c r="AR212">
        <v>4.1099999999999998E-2</v>
      </c>
      <c r="AW212" s="2">
        <v>34758</v>
      </c>
      <c r="AX212">
        <v>0.39169999999999999</v>
      </c>
      <c r="BC212" s="2">
        <v>34758</v>
      </c>
      <c r="BD212">
        <v>24.2883</v>
      </c>
      <c r="BF212" s="2">
        <v>34758</v>
      </c>
      <c r="BG212">
        <v>5.0000000000000001E-4</v>
      </c>
      <c r="BI212" s="2">
        <v>34758</v>
      </c>
      <c r="BJ212">
        <v>0.16869999999999999</v>
      </c>
      <c r="BL212" s="2">
        <v>34758</v>
      </c>
      <c r="BM212">
        <v>0.33229999999999998</v>
      </c>
      <c r="BR212" s="2">
        <v>34758</v>
      </c>
      <c r="BS212">
        <v>0.1517</v>
      </c>
      <c r="BU212" s="2">
        <v>34758</v>
      </c>
      <c r="BV212">
        <v>0.71399999999999997</v>
      </c>
      <c r="BX212" s="2">
        <v>34758</v>
      </c>
      <c r="BY212">
        <v>1.5720000000000001</v>
      </c>
    </row>
    <row r="213" spans="1:77">
      <c r="A213" s="2">
        <v>40482</v>
      </c>
      <c r="B213">
        <v>0.14979999999999999</v>
      </c>
      <c r="D213" s="2">
        <v>34730</v>
      </c>
      <c r="E213">
        <v>0.01</v>
      </c>
      <c r="J213" s="2">
        <v>34730</v>
      </c>
      <c r="K213">
        <v>0.2666</v>
      </c>
      <c r="M213" s="2">
        <v>34730</v>
      </c>
      <c r="N213">
        <v>3.7999999999999999E-2</v>
      </c>
      <c r="P213" s="2">
        <v>34730</v>
      </c>
      <c r="Q213">
        <v>1.2999999999999999E-3</v>
      </c>
      <c r="V213" s="2">
        <v>34730</v>
      </c>
      <c r="W213">
        <v>0.12909999999999999</v>
      </c>
      <c r="Y213" s="2">
        <v>34730</v>
      </c>
      <c r="Z213">
        <v>3.1899999999999998E-2</v>
      </c>
      <c r="AB213" s="2">
        <v>34730</v>
      </c>
      <c r="AC213">
        <v>0.77600000000000002</v>
      </c>
      <c r="AE213" s="2">
        <v>34730</v>
      </c>
      <c r="AF213">
        <v>0.68820000000000003</v>
      </c>
      <c r="AH213" s="2">
        <v>34730</v>
      </c>
      <c r="AI213">
        <v>3.9800000000000002E-2</v>
      </c>
      <c r="AK213" s="2">
        <v>34730</v>
      </c>
      <c r="AL213">
        <v>3.7999999999999999E-2</v>
      </c>
      <c r="AN213" s="2">
        <v>34730</v>
      </c>
      <c r="AO213">
        <v>0.1789</v>
      </c>
      <c r="AQ213" s="2">
        <v>34730</v>
      </c>
      <c r="AR213">
        <v>4.1099999999999998E-2</v>
      </c>
      <c r="AW213" s="2">
        <v>34730</v>
      </c>
      <c r="AX213">
        <v>0.39129999999999998</v>
      </c>
      <c r="BC213" s="2">
        <v>34730</v>
      </c>
      <c r="BD213">
        <v>24.782800000000002</v>
      </c>
      <c r="BF213" s="2">
        <v>34730</v>
      </c>
      <c r="BG213">
        <v>5.0000000000000001E-4</v>
      </c>
      <c r="BI213" s="2">
        <v>34730</v>
      </c>
      <c r="BJ213">
        <v>0.16569999999999999</v>
      </c>
      <c r="BL213" s="2">
        <v>34730</v>
      </c>
      <c r="BM213">
        <v>0.32969999999999999</v>
      </c>
      <c r="BR213" s="2">
        <v>34730</v>
      </c>
      <c r="BS213">
        <v>0.1492</v>
      </c>
      <c r="BU213" s="2">
        <v>34730</v>
      </c>
      <c r="BV213">
        <v>0.70799999999999996</v>
      </c>
      <c r="BX213" s="2">
        <v>34730</v>
      </c>
      <c r="BY213">
        <v>1.573</v>
      </c>
    </row>
    <row r="214" spans="1:77">
      <c r="A214" s="2">
        <v>40512</v>
      </c>
      <c r="B214">
        <v>0.15010000000000001</v>
      </c>
      <c r="D214" s="2">
        <v>34699</v>
      </c>
      <c r="E214">
        <v>0.01</v>
      </c>
      <c r="J214" s="2">
        <v>34699</v>
      </c>
      <c r="K214">
        <v>0.2666</v>
      </c>
      <c r="M214" s="2">
        <v>34699</v>
      </c>
      <c r="N214">
        <v>3.7900000000000003E-2</v>
      </c>
      <c r="P214" s="2">
        <v>34699</v>
      </c>
      <c r="Q214">
        <v>1.2999999999999999E-3</v>
      </c>
      <c r="V214" s="2">
        <v>34699</v>
      </c>
      <c r="W214">
        <v>0.12920000000000001</v>
      </c>
      <c r="Y214" s="2">
        <v>34699</v>
      </c>
      <c r="Z214">
        <v>3.1899999999999998E-2</v>
      </c>
      <c r="AB214" s="2">
        <v>34699</v>
      </c>
      <c r="AC214">
        <v>0.75180000000000002</v>
      </c>
      <c r="AE214" s="2">
        <v>34699</v>
      </c>
      <c r="AF214">
        <v>0.68220000000000003</v>
      </c>
      <c r="AH214" s="2">
        <v>34699</v>
      </c>
      <c r="AI214">
        <v>3.9800000000000002E-2</v>
      </c>
      <c r="AK214" s="2">
        <v>34699</v>
      </c>
      <c r="AL214">
        <v>3.7900000000000003E-2</v>
      </c>
      <c r="AN214" s="2">
        <v>34699</v>
      </c>
      <c r="AO214">
        <v>0.2636</v>
      </c>
      <c r="AQ214" s="2">
        <v>34699</v>
      </c>
      <c r="AR214">
        <v>4.1099999999999998E-2</v>
      </c>
      <c r="AW214" s="2">
        <v>34699</v>
      </c>
      <c r="AX214">
        <v>0.39019999999999999</v>
      </c>
      <c r="BC214" s="2">
        <v>34699</v>
      </c>
      <c r="BD214">
        <v>26.5977</v>
      </c>
      <c r="BF214" s="2">
        <v>34699</v>
      </c>
      <c r="BG214">
        <v>5.0000000000000001E-4</v>
      </c>
      <c r="BI214" s="2">
        <v>34699</v>
      </c>
      <c r="BJ214">
        <v>0.16220000000000001</v>
      </c>
      <c r="BL214" s="2">
        <v>34699</v>
      </c>
      <c r="BM214">
        <v>0.32750000000000001</v>
      </c>
      <c r="BR214" s="2">
        <v>34699</v>
      </c>
      <c r="BS214">
        <v>0.14580000000000001</v>
      </c>
      <c r="BU214" s="2">
        <v>34699</v>
      </c>
      <c r="BV214">
        <v>0.71989999999999998</v>
      </c>
      <c r="BX214" s="2">
        <v>34699</v>
      </c>
      <c r="BY214">
        <v>1.5578000000000001</v>
      </c>
    </row>
    <row r="215" spans="1:77">
      <c r="A215" s="2">
        <v>40543</v>
      </c>
      <c r="B215">
        <v>0.15010000000000001</v>
      </c>
      <c r="D215" s="2">
        <v>34668</v>
      </c>
      <c r="E215">
        <v>1.0200000000000001E-2</v>
      </c>
      <c r="J215" s="2">
        <v>34668</v>
      </c>
      <c r="K215">
        <v>0.2666</v>
      </c>
      <c r="M215" s="2">
        <v>34668</v>
      </c>
      <c r="N215">
        <v>3.8199999999999998E-2</v>
      </c>
      <c r="P215" s="2">
        <v>34668</v>
      </c>
      <c r="Q215">
        <v>1.2999999999999999E-3</v>
      </c>
      <c r="V215" s="2">
        <v>34668</v>
      </c>
      <c r="W215">
        <v>0.12939999999999999</v>
      </c>
      <c r="Y215" s="2">
        <v>34668</v>
      </c>
      <c r="Z215">
        <v>3.1899999999999998E-2</v>
      </c>
      <c r="AB215" s="2">
        <v>34668</v>
      </c>
      <c r="AC215">
        <v>0.77180000000000004</v>
      </c>
      <c r="AE215" s="2">
        <v>34668</v>
      </c>
      <c r="AF215">
        <v>0.68079999999999996</v>
      </c>
      <c r="AH215" s="2">
        <v>34668</v>
      </c>
      <c r="AI215">
        <v>0.04</v>
      </c>
      <c r="AK215" s="2">
        <v>34668</v>
      </c>
      <c r="AL215">
        <v>3.8199999999999998E-2</v>
      </c>
      <c r="AN215" s="2">
        <v>34668</v>
      </c>
      <c r="AO215">
        <v>0.29039999999999999</v>
      </c>
      <c r="AQ215" s="2">
        <v>34668</v>
      </c>
      <c r="AR215">
        <v>4.1099999999999998E-2</v>
      </c>
      <c r="AW215" s="2">
        <v>34668</v>
      </c>
      <c r="AX215">
        <v>0.3906</v>
      </c>
      <c r="BC215" s="2">
        <v>34668</v>
      </c>
      <c r="BD215">
        <v>27.441500000000001</v>
      </c>
      <c r="BF215" s="2">
        <v>34668</v>
      </c>
      <c r="BG215">
        <v>5.0000000000000001E-4</v>
      </c>
      <c r="BI215" s="2">
        <v>34668</v>
      </c>
      <c r="BJ215">
        <v>0.16589999999999999</v>
      </c>
      <c r="BL215" s="2">
        <v>34668</v>
      </c>
      <c r="BM215">
        <v>0.32750000000000001</v>
      </c>
      <c r="BR215" s="2">
        <v>34668</v>
      </c>
      <c r="BS215">
        <v>0.14849999999999999</v>
      </c>
      <c r="BU215" s="2">
        <v>34668</v>
      </c>
      <c r="BV215">
        <v>0.73270000000000002</v>
      </c>
      <c r="BX215" s="2">
        <v>34668</v>
      </c>
      <c r="BY215">
        <v>1.5881000000000001</v>
      </c>
    </row>
    <row r="216" spans="1:77">
      <c r="A216" s="2">
        <v>40574</v>
      </c>
      <c r="B216">
        <v>0.15140000000000001</v>
      </c>
      <c r="D216" s="2">
        <v>34638</v>
      </c>
      <c r="E216">
        <v>1.0200000000000001E-2</v>
      </c>
      <c r="J216" s="2">
        <v>34638</v>
      </c>
      <c r="K216">
        <v>0.2666</v>
      </c>
      <c r="M216" s="2">
        <v>34638</v>
      </c>
      <c r="N216">
        <v>3.8300000000000001E-2</v>
      </c>
      <c r="P216" s="2">
        <v>34638</v>
      </c>
      <c r="Q216">
        <v>1.2999999999999999E-3</v>
      </c>
      <c r="V216" s="2">
        <v>34638</v>
      </c>
      <c r="W216">
        <v>0.12939999999999999</v>
      </c>
      <c r="Y216" s="2">
        <v>34638</v>
      </c>
      <c r="Z216">
        <v>3.1899999999999998E-2</v>
      </c>
      <c r="AB216" s="2">
        <v>34638</v>
      </c>
      <c r="AC216">
        <v>0.78979999999999995</v>
      </c>
      <c r="AE216" s="2">
        <v>34638</v>
      </c>
      <c r="AF216">
        <v>0.67700000000000005</v>
      </c>
      <c r="AH216" s="2">
        <v>34638</v>
      </c>
      <c r="AI216">
        <v>0.04</v>
      </c>
      <c r="AK216" s="2">
        <v>34638</v>
      </c>
      <c r="AL216">
        <v>3.8300000000000001E-2</v>
      </c>
      <c r="AN216" s="2">
        <v>34638</v>
      </c>
      <c r="AO216">
        <v>0.29239999999999999</v>
      </c>
      <c r="AQ216" s="2">
        <v>34638</v>
      </c>
      <c r="AR216">
        <v>4.1099999999999998E-2</v>
      </c>
      <c r="AW216" s="2">
        <v>34638</v>
      </c>
      <c r="AX216">
        <v>0.39079999999999998</v>
      </c>
      <c r="BC216" s="2">
        <v>34638</v>
      </c>
      <c r="BD216">
        <v>28.535699999999999</v>
      </c>
      <c r="BF216" s="2">
        <v>34638</v>
      </c>
      <c r="BG216">
        <v>5.0000000000000001E-4</v>
      </c>
      <c r="BI216" s="2">
        <v>34638</v>
      </c>
      <c r="BJ216">
        <v>0.16800000000000001</v>
      </c>
      <c r="BL216" s="2">
        <v>34638</v>
      </c>
      <c r="BM216">
        <v>0.32750000000000001</v>
      </c>
      <c r="BR216" s="2">
        <v>34638</v>
      </c>
      <c r="BS216">
        <v>0.151</v>
      </c>
      <c r="BU216" s="2">
        <v>34638</v>
      </c>
      <c r="BV216">
        <v>0.74070000000000003</v>
      </c>
      <c r="BX216" s="2">
        <v>34638</v>
      </c>
      <c r="BY216">
        <v>1.6047</v>
      </c>
    </row>
    <row r="217" spans="1:77">
      <c r="A217" s="2">
        <v>40602</v>
      </c>
      <c r="B217">
        <v>0.15179999999999999</v>
      </c>
      <c r="D217" s="2">
        <v>34607</v>
      </c>
      <c r="E217">
        <v>1.01E-2</v>
      </c>
      <c r="J217" s="2">
        <v>34607</v>
      </c>
      <c r="K217">
        <v>0.2666</v>
      </c>
      <c r="M217" s="2">
        <v>34607</v>
      </c>
      <c r="N217">
        <v>3.8199999999999998E-2</v>
      </c>
      <c r="P217" s="2">
        <v>34607</v>
      </c>
      <c r="Q217">
        <v>1.1999999999999999E-3</v>
      </c>
      <c r="V217" s="2">
        <v>34607</v>
      </c>
      <c r="W217">
        <v>0.12939999999999999</v>
      </c>
      <c r="Y217" s="2">
        <v>34607</v>
      </c>
      <c r="Z217">
        <v>3.1899999999999998E-2</v>
      </c>
      <c r="AB217" s="2">
        <v>34607</v>
      </c>
      <c r="AC217">
        <v>0.77390000000000003</v>
      </c>
      <c r="AE217" s="2">
        <v>34607</v>
      </c>
      <c r="AF217">
        <v>0.67130000000000001</v>
      </c>
      <c r="AH217" s="2">
        <v>34607</v>
      </c>
      <c r="AI217">
        <v>0.04</v>
      </c>
      <c r="AK217" s="2">
        <v>34607</v>
      </c>
      <c r="AL217">
        <v>3.8199999999999998E-2</v>
      </c>
      <c r="AN217" s="2">
        <v>34607</v>
      </c>
      <c r="AO217">
        <v>0.29409999999999997</v>
      </c>
      <c r="AQ217" s="2">
        <v>34607</v>
      </c>
      <c r="AR217">
        <v>4.1099999999999998E-2</v>
      </c>
      <c r="AW217" s="2">
        <v>34607</v>
      </c>
      <c r="AX217">
        <v>0.39119999999999999</v>
      </c>
      <c r="BC217" s="2">
        <v>34607</v>
      </c>
      <c r="BD217">
        <v>29.3232</v>
      </c>
      <c r="BF217" s="2">
        <v>34607</v>
      </c>
      <c r="BG217">
        <v>5.0000000000000001E-4</v>
      </c>
      <c r="BI217" s="2">
        <v>34607</v>
      </c>
      <c r="BJ217">
        <v>0.16339999999999999</v>
      </c>
      <c r="BL217" s="2">
        <v>34607</v>
      </c>
      <c r="BM217">
        <v>0.32750000000000001</v>
      </c>
      <c r="BR217" s="2">
        <v>34607</v>
      </c>
      <c r="BS217">
        <v>0.14680000000000001</v>
      </c>
      <c r="BU217" s="2">
        <v>34607</v>
      </c>
      <c r="BV217">
        <v>0.73780000000000001</v>
      </c>
      <c r="BX217" s="2">
        <v>34607</v>
      </c>
      <c r="BY217">
        <v>1.5628</v>
      </c>
    </row>
    <row r="218" spans="1:77">
      <c r="A218" s="2">
        <v>40633</v>
      </c>
      <c r="B218">
        <v>0.15210000000000001</v>
      </c>
      <c r="D218" s="2">
        <v>34577</v>
      </c>
      <c r="E218">
        <v>0.01</v>
      </c>
      <c r="J218" s="2">
        <v>34577</v>
      </c>
      <c r="K218">
        <v>0.2666</v>
      </c>
      <c r="M218" s="2">
        <v>34577</v>
      </c>
      <c r="N218">
        <v>3.7900000000000003E-2</v>
      </c>
      <c r="P218" s="2">
        <v>34577</v>
      </c>
      <c r="Q218">
        <v>1.1999999999999999E-3</v>
      </c>
      <c r="V218" s="2">
        <v>34577</v>
      </c>
      <c r="W218">
        <v>0.12939999999999999</v>
      </c>
      <c r="Y218" s="2">
        <v>34577</v>
      </c>
      <c r="Z218">
        <v>3.1899999999999998E-2</v>
      </c>
      <c r="AB218" s="2">
        <v>34577</v>
      </c>
      <c r="AC218">
        <v>0.75900000000000001</v>
      </c>
      <c r="AE218" s="2">
        <v>34577</v>
      </c>
      <c r="AF218">
        <v>0.66459999999999997</v>
      </c>
      <c r="AH218" s="2">
        <v>34577</v>
      </c>
      <c r="AI218">
        <v>0.04</v>
      </c>
      <c r="AK218" s="2">
        <v>34577</v>
      </c>
      <c r="AL218">
        <v>3.7900000000000003E-2</v>
      </c>
      <c r="AN218" s="2">
        <v>34577</v>
      </c>
      <c r="AO218">
        <v>0.29570000000000002</v>
      </c>
      <c r="AQ218" s="2">
        <v>34577</v>
      </c>
      <c r="AR218">
        <v>4.1099999999999998E-2</v>
      </c>
      <c r="AW218" s="2">
        <v>34577</v>
      </c>
      <c r="AX218">
        <v>0.39019999999999999</v>
      </c>
      <c r="BC218" s="2">
        <v>34577</v>
      </c>
      <c r="BD218">
        <v>31.342500000000001</v>
      </c>
      <c r="BF218" s="2">
        <v>34577</v>
      </c>
      <c r="BG218">
        <v>5.0000000000000001E-4</v>
      </c>
      <c r="BI218" s="2">
        <v>34577</v>
      </c>
      <c r="BJ218">
        <v>0.1618</v>
      </c>
      <c r="BL218" s="2">
        <v>34577</v>
      </c>
      <c r="BM218">
        <v>0.32750000000000001</v>
      </c>
      <c r="BR218" s="2">
        <v>34577</v>
      </c>
      <c r="BS218">
        <v>0.14580000000000001</v>
      </c>
      <c r="BU218" s="2">
        <v>34577</v>
      </c>
      <c r="BV218">
        <v>0.72550000000000003</v>
      </c>
      <c r="BX218" s="2">
        <v>34577</v>
      </c>
      <c r="BY218">
        <v>1.5425</v>
      </c>
    </row>
    <row r="219" spans="1:77">
      <c r="A219" s="2">
        <v>40663</v>
      </c>
      <c r="B219">
        <v>0.153</v>
      </c>
      <c r="D219" s="2">
        <v>34546</v>
      </c>
      <c r="E219">
        <v>1.01E-2</v>
      </c>
      <c r="J219" s="2">
        <v>34546</v>
      </c>
      <c r="K219">
        <v>0.2666</v>
      </c>
      <c r="M219" s="2">
        <v>34546</v>
      </c>
      <c r="N219">
        <v>3.7499999999999999E-2</v>
      </c>
      <c r="P219" s="2">
        <v>34546</v>
      </c>
      <c r="Q219">
        <v>1.1999999999999999E-3</v>
      </c>
      <c r="V219" s="2">
        <v>34546</v>
      </c>
      <c r="W219">
        <v>0.12939999999999999</v>
      </c>
      <c r="Y219" s="2">
        <v>34546</v>
      </c>
      <c r="Z219">
        <v>3.1899999999999998E-2</v>
      </c>
      <c r="AB219" s="2">
        <v>34546</v>
      </c>
      <c r="AC219">
        <v>0.75370000000000004</v>
      </c>
      <c r="AE219" s="2">
        <v>34546</v>
      </c>
      <c r="AF219">
        <v>0.65990000000000004</v>
      </c>
      <c r="AH219" s="2">
        <v>34546</v>
      </c>
      <c r="AI219">
        <v>0.04</v>
      </c>
      <c r="AK219" s="2">
        <v>34546</v>
      </c>
      <c r="AL219">
        <v>3.7499999999999999E-2</v>
      </c>
      <c r="AN219" s="2">
        <v>34546</v>
      </c>
      <c r="AO219">
        <v>0.29399999999999998</v>
      </c>
      <c r="AQ219" s="2">
        <v>34546</v>
      </c>
      <c r="AR219">
        <v>4.1099999999999998E-2</v>
      </c>
      <c r="AW219" s="2">
        <v>34546</v>
      </c>
      <c r="AX219">
        <v>0.38529999999999998</v>
      </c>
      <c r="BC219" s="2">
        <v>34546</v>
      </c>
      <c r="BD219">
        <v>32.1066</v>
      </c>
      <c r="BF219" s="2">
        <v>34546</v>
      </c>
      <c r="BG219">
        <v>5.0000000000000001E-4</v>
      </c>
      <c r="BI219" s="2">
        <v>34546</v>
      </c>
      <c r="BJ219">
        <v>0.16170000000000001</v>
      </c>
      <c r="BL219" s="2">
        <v>34546</v>
      </c>
      <c r="BM219">
        <v>0.32750000000000001</v>
      </c>
      <c r="BR219" s="2">
        <v>34546</v>
      </c>
      <c r="BS219">
        <v>0.14530000000000001</v>
      </c>
      <c r="BU219" s="2">
        <v>34546</v>
      </c>
      <c r="BV219">
        <v>0.72330000000000005</v>
      </c>
      <c r="BX219" s="2">
        <v>34546</v>
      </c>
      <c r="BY219">
        <v>1.5445</v>
      </c>
    </row>
    <row r="220" spans="1:77">
      <c r="A220" s="2">
        <v>40694</v>
      </c>
      <c r="B220">
        <v>0.15379999999999999</v>
      </c>
      <c r="D220" s="2">
        <v>34515</v>
      </c>
      <c r="E220">
        <v>9.7000000000000003E-3</v>
      </c>
      <c r="J220" s="2">
        <v>34515</v>
      </c>
      <c r="K220">
        <v>0.2666</v>
      </c>
      <c r="M220" s="2">
        <v>34515</v>
      </c>
      <c r="N220">
        <v>3.6999999999999998E-2</v>
      </c>
      <c r="P220" s="2">
        <v>34515</v>
      </c>
      <c r="Q220">
        <v>1.1999999999999999E-3</v>
      </c>
      <c r="V220" s="2">
        <v>34515</v>
      </c>
      <c r="W220">
        <v>0.12939999999999999</v>
      </c>
      <c r="Y220" s="2">
        <v>34515</v>
      </c>
      <c r="Z220">
        <v>3.1899999999999998E-2</v>
      </c>
      <c r="AB220" s="2">
        <v>34515</v>
      </c>
      <c r="AC220">
        <v>0.72689999999999999</v>
      </c>
      <c r="AE220" s="2">
        <v>34515</v>
      </c>
      <c r="AF220">
        <v>0.65310000000000001</v>
      </c>
      <c r="AH220" s="2">
        <v>34515</v>
      </c>
      <c r="AI220">
        <v>3.9800000000000002E-2</v>
      </c>
      <c r="AK220" s="2">
        <v>34515</v>
      </c>
      <c r="AL220">
        <v>3.6999999999999998E-2</v>
      </c>
      <c r="AN220" s="2">
        <v>34515</v>
      </c>
      <c r="AO220">
        <v>0.29759999999999998</v>
      </c>
      <c r="AQ220" s="2">
        <v>34515</v>
      </c>
      <c r="AR220">
        <v>4.1099999999999998E-2</v>
      </c>
      <c r="AW220" s="2">
        <v>34515</v>
      </c>
      <c r="AX220">
        <v>0.38569999999999999</v>
      </c>
      <c r="BC220" s="2">
        <v>34515</v>
      </c>
      <c r="BD220">
        <v>31.2837</v>
      </c>
      <c r="BF220" s="2">
        <v>34515</v>
      </c>
      <c r="BG220">
        <v>5.0000000000000001E-4</v>
      </c>
      <c r="BI220" s="2">
        <v>34515</v>
      </c>
      <c r="BJ220">
        <v>0.15629999999999999</v>
      </c>
      <c r="BL220" s="2">
        <v>34515</v>
      </c>
      <c r="BM220">
        <v>0.32579999999999998</v>
      </c>
      <c r="BR220" s="2">
        <v>34515</v>
      </c>
      <c r="BS220">
        <v>0.1411</v>
      </c>
      <c r="BU220" s="2">
        <v>34515</v>
      </c>
      <c r="BV220">
        <v>0.72270000000000001</v>
      </c>
      <c r="BX220" s="2">
        <v>34515</v>
      </c>
      <c r="BY220">
        <v>1.5241</v>
      </c>
    </row>
    <row r="221" spans="1:77">
      <c r="A221" s="2">
        <v>40724</v>
      </c>
      <c r="B221">
        <v>0.1542</v>
      </c>
      <c r="D221" s="2">
        <v>34485</v>
      </c>
      <c r="E221">
        <v>9.5999999999999992E-3</v>
      </c>
      <c r="J221" s="2">
        <v>34485</v>
      </c>
      <c r="K221">
        <v>0.2666</v>
      </c>
      <c r="M221" s="2">
        <v>34485</v>
      </c>
      <c r="N221">
        <v>3.73E-2</v>
      </c>
      <c r="P221" s="2">
        <v>34485</v>
      </c>
      <c r="Q221">
        <v>1.1999999999999999E-3</v>
      </c>
      <c r="V221" s="2">
        <v>34485</v>
      </c>
      <c r="W221">
        <v>0.12939999999999999</v>
      </c>
      <c r="Y221" s="2">
        <v>34485</v>
      </c>
      <c r="Z221">
        <v>3.1899999999999998E-2</v>
      </c>
      <c r="AB221" s="2">
        <v>34485</v>
      </c>
      <c r="AC221">
        <v>0.70730000000000004</v>
      </c>
      <c r="AE221" s="2">
        <v>34485</v>
      </c>
      <c r="AF221">
        <v>0.64649999999999996</v>
      </c>
      <c r="AH221" s="2">
        <v>34485</v>
      </c>
      <c r="AI221">
        <v>3.9699999999999999E-2</v>
      </c>
      <c r="AK221" s="2">
        <v>34485</v>
      </c>
      <c r="AL221">
        <v>3.73E-2</v>
      </c>
      <c r="AN221" s="2">
        <v>34485</v>
      </c>
      <c r="AO221">
        <v>0.30159999999999998</v>
      </c>
      <c r="AQ221" s="2">
        <v>34485</v>
      </c>
      <c r="AR221">
        <v>4.1099999999999998E-2</v>
      </c>
      <c r="AW221" s="2">
        <v>34485</v>
      </c>
      <c r="AX221">
        <v>0.38229999999999997</v>
      </c>
      <c r="BC221" s="2">
        <v>34485</v>
      </c>
      <c r="BD221">
        <v>29.3032</v>
      </c>
      <c r="BF221" s="2">
        <v>34485</v>
      </c>
      <c r="BG221">
        <v>5.0000000000000001E-4</v>
      </c>
      <c r="BI221" s="2">
        <v>34485</v>
      </c>
      <c r="BJ221">
        <v>0.154</v>
      </c>
      <c r="BL221" s="2">
        <v>34485</v>
      </c>
      <c r="BM221">
        <v>0.3291</v>
      </c>
      <c r="BR221" s="2">
        <v>34485</v>
      </c>
      <c r="BS221">
        <v>0.1391</v>
      </c>
      <c r="BU221" s="2">
        <v>34485</v>
      </c>
      <c r="BV221">
        <v>0.72409999999999997</v>
      </c>
      <c r="BX221" s="2">
        <v>34485</v>
      </c>
      <c r="BY221">
        <v>1.5034000000000001</v>
      </c>
    </row>
    <row r="222" spans="1:77">
      <c r="A222" s="2">
        <v>40755</v>
      </c>
      <c r="B222">
        <v>0.15479999999999999</v>
      </c>
      <c r="D222" s="2">
        <v>34454</v>
      </c>
      <c r="E222">
        <v>9.7000000000000003E-3</v>
      </c>
      <c r="J222" s="2">
        <v>34454</v>
      </c>
      <c r="K222">
        <v>0.2666</v>
      </c>
      <c r="M222" s="2">
        <v>34454</v>
      </c>
      <c r="N222">
        <v>3.7900000000000003E-2</v>
      </c>
      <c r="P222" s="2">
        <v>34454</v>
      </c>
      <c r="Q222">
        <v>1.1999999999999999E-3</v>
      </c>
      <c r="V222" s="2">
        <v>34454</v>
      </c>
      <c r="W222">
        <v>0.12939999999999999</v>
      </c>
      <c r="Y222" s="2">
        <v>34454</v>
      </c>
      <c r="Z222">
        <v>3.1899999999999998E-2</v>
      </c>
      <c r="AB222" s="2">
        <v>34454</v>
      </c>
      <c r="AC222">
        <v>0.69599999999999995</v>
      </c>
      <c r="AE222" s="2">
        <v>34454</v>
      </c>
      <c r="AF222">
        <v>0.63970000000000005</v>
      </c>
      <c r="AH222" s="2">
        <v>34454</v>
      </c>
      <c r="AI222">
        <v>3.9600000000000003E-2</v>
      </c>
      <c r="AK222" s="2">
        <v>34454</v>
      </c>
      <c r="AL222">
        <v>3.7900000000000003E-2</v>
      </c>
      <c r="AN222" s="2">
        <v>34454</v>
      </c>
      <c r="AO222">
        <v>0.29859999999999998</v>
      </c>
      <c r="AQ222" s="2">
        <v>34454</v>
      </c>
      <c r="AR222">
        <v>4.1099999999999998E-2</v>
      </c>
      <c r="AW222" s="2">
        <v>34454</v>
      </c>
      <c r="AX222">
        <v>0.37219999999999998</v>
      </c>
      <c r="BC222" s="2">
        <v>34454</v>
      </c>
      <c r="BD222">
        <v>30.447299999999998</v>
      </c>
      <c r="BF222" s="2">
        <v>34454</v>
      </c>
      <c r="BG222">
        <v>5.0000000000000001E-4</v>
      </c>
      <c r="BI222" s="2">
        <v>34454</v>
      </c>
      <c r="BJ222">
        <v>0.15029999999999999</v>
      </c>
      <c r="BL222" s="2">
        <v>34454</v>
      </c>
      <c r="BM222">
        <v>0.33229999999999998</v>
      </c>
      <c r="BR222" s="2">
        <v>34454</v>
      </c>
      <c r="BS222">
        <v>0.13600000000000001</v>
      </c>
      <c r="BU222" s="2">
        <v>34454</v>
      </c>
      <c r="BV222">
        <v>0.72299999999999998</v>
      </c>
      <c r="BX222" s="2">
        <v>34454</v>
      </c>
      <c r="BY222">
        <v>1.4814000000000001</v>
      </c>
    </row>
    <row r="223" spans="1:77">
      <c r="A223" s="2">
        <v>40786</v>
      </c>
      <c r="B223">
        <v>0.15609999999999999</v>
      </c>
      <c r="D223" s="2">
        <v>34424</v>
      </c>
      <c r="E223">
        <v>9.4999999999999998E-3</v>
      </c>
      <c r="J223" s="2">
        <v>34424</v>
      </c>
      <c r="K223">
        <v>0.26669999999999999</v>
      </c>
      <c r="M223" s="2">
        <v>34424</v>
      </c>
      <c r="N223">
        <v>3.7900000000000003E-2</v>
      </c>
      <c r="P223" s="2">
        <v>34424</v>
      </c>
      <c r="Q223">
        <v>1.1999999999999999E-3</v>
      </c>
      <c r="V223" s="2">
        <v>34424</v>
      </c>
      <c r="W223">
        <v>0.12939999999999999</v>
      </c>
      <c r="Y223" s="2">
        <v>34424</v>
      </c>
      <c r="Z223">
        <v>3.1899999999999998E-2</v>
      </c>
      <c r="AB223" s="2">
        <v>34424</v>
      </c>
      <c r="AC223">
        <v>0.69920000000000004</v>
      </c>
      <c r="AE223" s="2">
        <v>34424</v>
      </c>
      <c r="AF223">
        <v>0.63200000000000001</v>
      </c>
      <c r="AH223" s="2">
        <v>34424</v>
      </c>
      <c r="AI223">
        <v>3.95E-2</v>
      </c>
      <c r="AK223" s="2">
        <v>34424</v>
      </c>
      <c r="AL223">
        <v>3.7900000000000003E-2</v>
      </c>
      <c r="AN223" s="2">
        <v>34424</v>
      </c>
      <c r="AO223">
        <v>0.30270000000000002</v>
      </c>
      <c r="AQ223" s="2">
        <v>34424</v>
      </c>
      <c r="AR223">
        <v>4.1700000000000001E-2</v>
      </c>
      <c r="AW223" s="2">
        <v>34424</v>
      </c>
      <c r="AX223">
        <v>0.36780000000000002</v>
      </c>
      <c r="BC223" s="2">
        <v>34424</v>
      </c>
      <c r="BD223">
        <v>43.801000000000002</v>
      </c>
      <c r="BF223" s="2">
        <v>34424</v>
      </c>
      <c r="BG223">
        <v>5.0000000000000001E-4</v>
      </c>
      <c r="BI223" s="2">
        <v>34424</v>
      </c>
      <c r="BJ223">
        <v>0.15090000000000001</v>
      </c>
      <c r="BL223" s="2">
        <v>34424</v>
      </c>
      <c r="BM223">
        <v>0.33400000000000002</v>
      </c>
      <c r="BR223" s="2">
        <v>34424</v>
      </c>
      <c r="BS223">
        <v>0.13619999999999999</v>
      </c>
      <c r="BU223" s="2">
        <v>34424</v>
      </c>
      <c r="BV223">
        <v>0.73270000000000002</v>
      </c>
      <c r="BX223" s="2">
        <v>34424</v>
      </c>
      <c r="BY223">
        <v>1.492</v>
      </c>
    </row>
    <row r="224" spans="1:77">
      <c r="A224" s="2">
        <v>40816</v>
      </c>
      <c r="B224">
        <v>0.15620000000000001</v>
      </c>
      <c r="D224" s="2">
        <v>34393</v>
      </c>
      <c r="E224">
        <v>9.4000000000000004E-3</v>
      </c>
      <c r="J224" s="2">
        <v>34393</v>
      </c>
      <c r="K224">
        <v>0.2666</v>
      </c>
      <c r="M224" s="2">
        <v>34393</v>
      </c>
      <c r="N224">
        <v>3.78E-2</v>
      </c>
      <c r="P224" s="2">
        <v>34393</v>
      </c>
      <c r="Q224">
        <v>1.1999999999999999E-3</v>
      </c>
      <c r="V224" s="2">
        <v>34393</v>
      </c>
      <c r="W224">
        <v>0.1293</v>
      </c>
      <c r="Y224" s="2">
        <v>34393</v>
      </c>
      <c r="Z224">
        <v>3.1899999999999998E-2</v>
      </c>
      <c r="AB224" s="2">
        <v>34393</v>
      </c>
      <c r="AC224">
        <v>0.68600000000000005</v>
      </c>
      <c r="AE224" s="2">
        <v>34393</v>
      </c>
      <c r="AF224">
        <v>0.62990000000000002</v>
      </c>
      <c r="AH224" s="2">
        <v>34393</v>
      </c>
      <c r="AI224">
        <v>3.9399999999999998E-2</v>
      </c>
      <c r="AK224" s="2">
        <v>34393</v>
      </c>
      <c r="AL224">
        <v>3.78E-2</v>
      </c>
      <c r="AN224" s="2">
        <v>34393</v>
      </c>
      <c r="AO224">
        <v>0.3201</v>
      </c>
      <c r="AQ224" s="2">
        <v>34393</v>
      </c>
      <c r="AR224">
        <v>4.1500000000000002E-2</v>
      </c>
      <c r="AW224" s="2">
        <v>34393</v>
      </c>
      <c r="AX224">
        <v>0.3619</v>
      </c>
      <c r="BC224" s="2">
        <v>34393</v>
      </c>
      <c r="BD224">
        <v>53.813499999999998</v>
      </c>
      <c r="BF224" s="2">
        <v>34393</v>
      </c>
      <c r="BG224">
        <v>5.0000000000000001E-4</v>
      </c>
      <c r="BI224" s="2">
        <v>34393</v>
      </c>
      <c r="BJ224">
        <v>0.1477</v>
      </c>
      <c r="BL224" s="2">
        <v>34393</v>
      </c>
      <c r="BM224">
        <v>0.33329999999999999</v>
      </c>
      <c r="BR224" s="2">
        <v>34393</v>
      </c>
      <c r="BS224">
        <v>0.13350000000000001</v>
      </c>
      <c r="BU224" s="2">
        <v>34393</v>
      </c>
      <c r="BV224">
        <v>0.74490000000000001</v>
      </c>
      <c r="BX224" s="2">
        <v>34393</v>
      </c>
      <c r="BY224">
        <v>1.4781</v>
      </c>
    </row>
    <row r="225" spans="1:77">
      <c r="A225" s="2">
        <v>40847</v>
      </c>
      <c r="B225">
        <v>0.1565</v>
      </c>
      <c r="D225" s="2">
        <v>34365</v>
      </c>
      <c r="E225">
        <v>8.9999999999999993E-3</v>
      </c>
      <c r="J225" s="2">
        <v>34365</v>
      </c>
      <c r="K225">
        <v>0.26669999999999999</v>
      </c>
      <c r="M225" s="2">
        <v>34365</v>
      </c>
      <c r="N225">
        <v>3.7699999999999997E-2</v>
      </c>
      <c r="P225" s="2">
        <v>34365</v>
      </c>
      <c r="Q225">
        <v>1.1999999999999999E-3</v>
      </c>
      <c r="V225" s="2">
        <v>34365</v>
      </c>
      <c r="W225">
        <v>0.12939999999999999</v>
      </c>
      <c r="Y225" s="2">
        <v>34365</v>
      </c>
      <c r="Z225">
        <v>3.1899999999999998E-2</v>
      </c>
      <c r="AB225" s="2">
        <v>34365</v>
      </c>
      <c r="AC225">
        <v>0.67900000000000005</v>
      </c>
      <c r="AE225" s="2">
        <v>34365</v>
      </c>
      <c r="AF225">
        <v>0.62370000000000003</v>
      </c>
      <c r="AH225" s="2">
        <v>34365</v>
      </c>
      <c r="AI225">
        <v>3.9199999999999999E-2</v>
      </c>
      <c r="AK225" s="2">
        <v>34365</v>
      </c>
      <c r="AL225">
        <v>3.7699999999999997E-2</v>
      </c>
      <c r="AN225" s="2">
        <v>34365</v>
      </c>
      <c r="AO225">
        <v>0.32179999999999997</v>
      </c>
      <c r="AQ225" s="2">
        <v>34365</v>
      </c>
      <c r="AR225">
        <v>4.1399999999999999E-2</v>
      </c>
      <c r="AW225" s="2">
        <v>34365</v>
      </c>
      <c r="AX225">
        <v>0.36890000000000001</v>
      </c>
      <c r="BC225" s="2">
        <v>34365</v>
      </c>
      <c r="BD225">
        <v>62.1736</v>
      </c>
      <c r="BF225" s="2">
        <v>34365</v>
      </c>
      <c r="BG225">
        <v>5.0000000000000001E-4</v>
      </c>
      <c r="BI225" s="2">
        <v>34365</v>
      </c>
      <c r="BJ225">
        <v>0.14779999999999999</v>
      </c>
      <c r="BL225" s="2">
        <v>34365</v>
      </c>
      <c r="BM225">
        <v>0.3327</v>
      </c>
      <c r="BR225" s="2">
        <v>34365</v>
      </c>
      <c r="BS225">
        <v>0.13320000000000001</v>
      </c>
      <c r="BU225" s="2">
        <v>34365</v>
      </c>
      <c r="BV225">
        <v>0.75860000000000005</v>
      </c>
      <c r="BX225" s="2">
        <v>34365</v>
      </c>
      <c r="BY225">
        <v>1.4913000000000001</v>
      </c>
    </row>
    <row r="226" spans="1:77">
      <c r="A226" s="2">
        <v>40877</v>
      </c>
      <c r="B226">
        <v>0.15709999999999999</v>
      </c>
      <c r="D226" s="2">
        <v>34334</v>
      </c>
      <c r="E226">
        <v>9.1000000000000004E-3</v>
      </c>
      <c r="J226" s="2">
        <v>34334</v>
      </c>
      <c r="K226">
        <v>0.26650000000000001</v>
      </c>
      <c r="M226" s="2">
        <v>34334</v>
      </c>
      <c r="N226">
        <v>3.7400000000000003E-2</v>
      </c>
      <c r="P226" s="2">
        <v>34334</v>
      </c>
      <c r="Q226">
        <v>1.1999999999999999E-3</v>
      </c>
      <c r="V226" s="2">
        <v>34334</v>
      </c>
      <c r="W226">
        <v>0.1295</v>
      </c>
      <c r="Y226" s="2">
        <v>34334</v>
      </c>
      <c r="Z226">
        <v>3.1899999999999998E-2</v>
      </c>
      <c r="AB226" s="2">
        <v>34334</v>
      </c>
      <c r="AC226">
        <v>0.68330000000000002</v>
      </c>
      <c r="AE226" s="2">
        <v>34334</v>
      </c>
      <c r="AF226">
        <v>0.62590000000000001</v>
      </c>
      <c r="AH226" s="2">
        <v>34334</v>
      </c>
      <c r="AI226">
        <v>3.9300000000000002E-2</v>
      </c>
      <c r="AK226" s="2">
        <v>34334</v>
      </c>
      <c r="AL226">
        <v>3.7400000000000003E-2</v>
      </c>
      <c r="AN226" s="2">
        <v>34334</v>
      </c>
      <c r="AO226">
        <v>0.32169999999999999</v>
      </c>
      <c r="AQ226" s="2">
        <v>34334</v>
      </c>
      <c r="AR226">
        <v>4.1700000000000001E-2</v>
      </c>
      <c r="AW226" s="2">
        <v>34334</v>
      </c>
      <c r="AX226">
        <v>0.3896</v>
      </c>
      <c r="BC226" s="2">
        <v>34334</v>
      </c>
      <c r="BD226">
        <v>69.355800000000002</v>
      </c>
      <c r="BF226" s="2">
        <v>34334</v>
      </c>
      <c r="BG226">
        <v>5.0000000000000001E-4</v>
      </c>
      <c r="BI226" s="2">
        <v>34334</v>
      </c>
      <c r="BJ226">
        <v>0.1492</v>
      </c>
      <c r="BL226" s="2">
        <v>34334</v>
      </c>
      <c r="BM226">
        <v>0.3342</v>
      </c>
      <c r="BR226" s="2">
        <v>34334</v>
      </c>
      <c r="BS226">
        <v>0.1348</v>
      </c>
      <c r="BU226" s="2">
        <v>34334</v>
      </c>
      <c r="BV226">
        <v>0.75119999999999998</v>
      </c>
      <c r="BX226" s="2">
        <v>34334</v>
      </c>
      <c r="BY226">
        <v>1.4913000000000001</v>
      </c>
    </row>
    <row r="227" spans="1:77">
      <c r="A227" s="2">
        <v>40908</v>
      </c>
      <c r="B227">
        <v>0.15690000000000001</v>
      </c>
      <c r="D227" s="2">
        <v>34303</v>
      </c>
      <c r="E227">
        <v>9.2999999999999992E-3</v>
      </c>
      <c r="J227" s="2">
        <v>34303</v>
      </c>
      <c r="K227">
        <v>0.26650000000000001</v>
      </c>
      <c r="M227" s="2">
        <v>34303</v>
      </c>
      <c r="N227">
        <v>3.73E-2</v>
      </c>
      <c r="P227" s="2">
        <v>34303</v>
      </c>
      <c r="Q227">
        <v>1.1999999999999999E-3</v>
      </c>
      <c r="V227" s="2">
        <v>34303</v>
      </c>
      <c r="W227">
        <v>0.12939999999999999</v>
      </c>
      <c r="Y227" s="2">
        <v>34303</v>
      </c>
      <c r="Z227">
        <v>3.1899999999999998E-2</v>
      </c>
      <c r="AB227" s="2">
        <v>34303</v>
      </c>
      <c r="AC227">
        <v>0.66749999999999998</v>
      </c>
      <c r="AE227" s="2">
        <v>34303</v>
      </c>
      <c r="AF227">
        <v>0.62660000000000005</v>
      </c>
      <c r="AH227" s="2">
        <v>34303</v>
      </c>
      <c r="AI227">
        <v>3.9399999999999998E-2</v>
      </c>
      <c r="AK227" s="2">
        <v>34303</v>
      </c>
      <c r="AL227">
        <v>3.73E-2</v>
      </c>
      <c r="AN227" s="2">
        <v>34303</v>
      </c>
      <c r="AO227">
        <v>0.31759999999999999</v>
      </c>
      <c r="AQ227" s="2">
        <v>34303</v>
      </c>
      <c r="AR227">
        <v>4.1700000000000001E-2</v>
      </c>
      <c r="AW227" s="2">
        <v>34303</v>
      </c>
      <c r="AX227">
        <v>0.39150000000000001</v>
      </c>
      <c r="BC227" s="2">
        <v>34303</v>
      </c>
      <c r="BD227">
        <v>73.019199999999998</v>
      </c>
      <c r="BF227" s="2">
        <v>34303</v>
      </c>
      <c r="BG227">
        <v>5.0000000000000001E-4</v>
      </c>
      <c r="BI227" s="2">
        <v>34303</v>
      </c>
      <c r="BJ227">
        <v>0.1477</v>
      </c>
      <c r="BL227" s="2">
        <v>34303</v>
      </c>
      <c r="BM227">
        <v>0.3367</v>
      </c>
      <c r="BR227" s="2">
        <v>34303</v>
      </c>
      <c r="BS227">
        <v>0.13519999999999999</v>
      </c>
      <c r="BU227" s="2">
        <v>34303</v>
      </c>
      <c r="BV227">
        <v>0.75929999999999997</v>
      </c>
      <c r="BX227" s="2">
        <v>34303</v>
      </c>
      <c r="BY227">
        <v>1.4805999999999999</v>
      </c>
    </row>
    <row r="228" spans="1:77">
      <c r="A228" s="2">
        <v>40939</v>
      </c>
      <c r="B228">
        <v>0.15809999999999999</v>
      </c>
      <c r="D228" s="2">
        <v>34273</v>
      </c>
      <c r="E228">
        <v>9.2999999999999992E-3</v>
      </c>
      <c r="J228" s="2">
        <v>34273</v>
      </c>
      <c r="K228">
        <v>0.2666</v>
      </c>
      <c r="M228" s="2">
        <v>34273</v>
      </c>
      <c r="N228">
        <v>3.7199999999999997E-2</v>
      </c>
      <c r="P228" s="2">
        <v>34273</v>
      </c>
      <c r="Q228">
        <v>1.1999999999999999E-3</v>
      </c>
      <c r="V228" s="2">
        <v>34273</v>
      </c>
      <c r="W228">
        <v>0.1293</v>
      </c>
      <c r="Y228" s="2">
        <v>34273</v>
      </c>
      <c r="Z228">
        <v>3.1899999999999998E-2</v>
      </c>
      <c r="AB228" s="2">
        <v>34273</v>
      </c>
      <c r="AC228">
        <v>0.69369999999999998</v>
      </c>
      <c r="AE228" s="2">
        <v>34273</v>
      </c>
      <c r="AF228">
        <v>0.63539999999999996</v>
      </c>
      <c r="AH228" s="2">
        <v>34273</v>
      </c>
      <c r="AI228">
        <v>3.9399999999999998E-2</v>
      </c>
      <c r="AK228" s="2">
        <v>34273</v>
      </c>
      <c r="AL228">
        <v>3.7199999999999997E-2</v>
      </c>
      <c r="AN228" s="2">
        <v>34273</v>
      </c>
      <c r="AO228">
        <v>0.32090000000000002</v>
      </c>
      <c r="AQ228" s="2">
        <v>34273</v>
      </c>
      <c r="AR228">
        <v>4.2099999999999999E-2</v>
      </c>
      <c r="AW228" s="2">
        <v>34273</v>
      </c>
      <c r="AX228">
        <v>0.3926</v>
      </c>
      <c r="BC228" s="2">
        <v>34273</v>
      </c>
      <c r="BD228">
        <v>75.766300000000001</v>
      </c>
      <c r="BF228" s="2">
        <v>34273</v>
      </c>
      <c r="BG228">
        <v>5.0000000000000001E-4</v>
      </c>
      <c r="BI228" s="2">
        <v>34273</v>
      </c>
      <c r="BJ228">
        <v>0.15079999999999999</v>
      </c>
      <c r="BL228" s="2">
        <v>34273</v>
      </c>
      <c r="BM228">
        <v>0.34060000000000001</v>
      </c>
      <c r="BR228" s="2">
        <v>34273</v>
      </c>
      <c r="BS228">
        <v>0.1394</v>
      </c>
      <c r="BU228" s="2">
        <v>34273</v>
      </c>
      <c r="BV228">
        <v>0.75449999999999995</v>
      </c>
      <c r="BX228" s="2">
        <v>34273</v>
      </c>
      <c r="BY228">
        <v>1.5027999999999999</v>
      </c>
    </row>
    <row r="229" spans="1:77">
      <c r="D229" s="2">
        <v>34242</v>
      </c>
      <c r="E229">
        <v>9.4999999999999998E-3</v>
      </c>
      <c r="J229" s="2">
        <v>34242</v>
      </c>
      <c r="K229">
        <v>0.2666</v>
      </c>
      <c r="V229" s="2">
        <v>34242</v>
      </c>
      <c r="W229">
        <v>0.12920000000000001</v>
      </c>
      <c r="AB229" s="2">
        <v>34242</v>
      </c>
      <c r="AC229">
        <v>0.70499999999999996</v>
      </c>
      <c r="AE229" s="2">
        <v>34242</v>
      </c>
      <c r="AF229">
        <v>0.62590000000000001</v>
      </c>
      <c r="AN229" s="2">
        <v>34242</v>
      </c>
      <c r="AO229">
        <v>0.32119999999999999</v>
      </c>
      <c r="AW229" s="2">
        <v>34242</v>
      </c>
      <c r="AX229">
        <v>0.39250000000000002</v>
      </c>
      <c r="BI229" s="2">
        <v>34242</v>
      </c>
      <c r="BJ229">
        <v>0.15029999999999999</v>
      </c>
      <c r="BR229" s="2">
        <v>34242</v>
      </c>
      <c r="BS229">
        <v>0.1411</v>
      </c>
      <c r="BU229" s="2">
        <v>34242</v>
      </c>
      <c r="BV229">
        <v>0.75719999999999998</v>
      </c>
      <c r="BX229" s="2">
        <v>34242</v>
      </c>
      <c r="BY229">
        <v>1.5245</v>
      </c>
    </row>
    <row r="230" spans="1:77">
      <c r="D230" s="2">
        <v>34212</v>
      </c>
      <c r="E230">
        <v>9.5999999999999992E-3</v>
      </c>
      <c r="J230" s="2">
        <v>34212</v>
      </c>
      <c r="K230">
        <v>0.2666</v>
      </c>
      <c r="V230" s="2">
        <v>34212</v>
      </c>
      <c r="W230">
        <v>0.129</v>
      </c>
      <c r="AB230" s="2">
        <v>34212</v>
      </c>
      <c r="AC230">
        <v>0.66800000000000004</v>
      </c>
      <c r="AE230" s="2">
        <v>34212</v>
      </c>
      <c r="AF230">
        <v>0.62090000000000001</v>
      </c>
      <c r="AN230" s="2">
        <v>34212</v>
      </c>
      <c r="AO230">
        <v>0.32129999999999997</v>
      </c>
      <c r="AW230" s="2">
        <v>34212</v>
      </c>
      <c r="AX230">
        <v>0.39179999999999998</v>
      </c>
      <c r="BI230" s="2">
        <v>34212</v>
      </c>
      <c r="BJ230">
        <v>0.14460000000000001</v>
      </c>
      <c r="BR230" s="2">
        <v>34212</v>
      </c>
      <c r="BS230">
        <v>0.13589999999999999</v>
      </c>
      <c r="BU230" s="2">
        <v>34212</v>
      </c>
      <c r="BV230">
        <v>0.76470000000000005</v>
      </c>
      <c r="BX230" s="2">
        <v>34212</v>
      </c>
      <c r="BY230">
        <v>1.4912000000000001</v>
      </c>
    </row>
    <row r="231" spans="1:77">
      <c r="D231" s="2">
        <v>34181</v>
      </c>
      <c r="E231">
        <v>9.2999999999999992E-3</v>
      </c>
      <c r="J231" s="2">
        <v>34181</v>
      </c>
      <c r="K231">
        <v>0.2666</v>
      </c>
      <c r="V231" s="2">
        <v>34181</v>
      </c>
      <c r="W231">
        <v>0.12889999999999999</v>
      </c>
      <c r="AB231" s="2">
        <v>34181</v>
      </c>
      <c r="AC231">
        <v>0.65959999999999996</v>
      </c>
      <c r="AE231" s="2">
        <v>34181</v>
      </c>
      <c r="AF231">
        <v>0.61670000000000003</v>
      </c>
      <c r="AN231" s="2">
        <v>34181</v>
      </c>
      <c r="AO231">
        <v>0.3201</v>
      </c>
      <c r="AW231" s="2">
        <v>34181</v>
      </c>
      <c r="AX231">
        <v>0.3891</v>
      </c>
      <c r="BI231" s="2">
        <v>34181</v>
      </c>
      <c r="BJ231">
        <v>0.15049999999999999</v>
      </c>
      <c r="BR231" s="2">
        <v>34181</v>
      </c>
      <c r="BS231">
        <v>0.13689999999999999</v>
      </c>
      <c r="BU231" s="2">
        <v>34181</v>
      </c>
      <c r="BV231">
        <v>0.77990000000000004</v>
      </c>
      <c r="BX231" s="2">
        <v>34181</v>
      </c>
      <c r="BY231">
        <v>1.4952000000000001</v>
      </c>
    </row>
    <row r="232" spans="1:77">
      <c r="D232" s="2">
        <v>34150</v>
      </c>
      <c r="E232">
        <v>9.2999999999999992E-3</v>
      </c>
      <c r="J232" s="2">
        <v>34150</v>
      </c>
      <c r="K232">
        <v>0.2666</v>
      </c>
      <c r="V232" s="2">
        <v>34150</v>
      </c>
      <c r="W232">
        <v>0.1293</v>
      </c>
      <c r="AB232" s="2">
        <v>34150</v>
      </c>
      <c r="AC232">
        <v>0.67820000000000003</v>
      </c>
      <c r="AE232" s="2">
        <v>34150</v>
      </c>
      <c r="AF232">
        <v>0.61850000000000005</v>
      </c>
      <c r="AN232" s="2">
        <v>34150</v>
      </c>
      <c r="AO232">
        <v>0.32040000000000002</v>
      </c>
      <c r="AW232" s="2">
        <v>34150</v>
      </c>
      <c r="AX232">
        <v>0.38919999999999999</v>
      </c>
      <c r="BI232" s="2">
        <v>34150</v>
      </c>
      <c r="BJ232">
        <v>0.15809999999999999</v>
      </c>
      <c r="BR232" s="2">
        <v>34150</v>
      </c>
      <c r="BS232">
        <v>0.14299999999999999</v>
      </c>
      <c r="BU232" s="2">
        <v>34150</v>
      </c>
      <c r="BV232">
        <v>0.78190000000000004</v>
      </c>
      <c r="BX232" s="2">
        <v>34150</v>
      </c>
      <c r="BY232">
        <v>1.5097</v>
      </c>
    </row>
    <row r="233" spans="1:77">
      <c r="D233" s="2">
        <v>34120</v>
      </c>
      <c r="E233">
        <v>9.1000000000000004E-3</v>
      </c>
      <c r="J233" s="2">
        <v>34120</v>
      </c>
      <c r="K233">
        <v>0.2666</v>
      </c>
      <c r="V233" s="2">
        <v>34120</v>
      </c>
      <c r="W233">
        <v>0.12939999999999999</v>
      </c>
      <c r="AB233" s="2">
        <v>34120</v>
      </c>
      <c r="AC233">
        <v>0.69179999999999997</v>
      </c>
      <c r="AE233" s="2">
        <v>34120</v>
      </c>
      <c r="AF233">
        <v>0.61970000000000003</v>
      </c>
      <c r="AN233" s="2">
        <v>34120</v>
      </c>
      <c r="AO233">
        <v>0.32019999999999998</v>
      </c>
      <c r="AW233" s="2">
        <v>34120</v>
      </c>
      <c r="AX233">
        <v>0.38979999999999998</v>
      </c>
      <c r="BI233" s="2">
        <v>34120</v>
      </c>
      <c r="BJ233">
        <v>0.16220000000000001</v>
      </c>
      <c r="BR233" s="2">
        <v>34120</v>
      </c>
      <c r="BS233">
        <v>0.14749999999999999</v>
      </c>
      <c r="BU233" s="2">
        <v>34120</v>
      </c>
      <c r="BV233">
        <v>0.78739999999999999</v>
      </c>
      <c r="BX233" s="2">
        <v>34120</v>
      </c>
      <c r="BY233">
        <v>1.5512999999999999</v>
      </c>
    </row>
    <row r="234" spans="1:77">
      <c r="D234" s="2">
        <v>34089</v>
      </c>
      <c r="E234">
        <v>8.8999999999999999E-3</v>
      </c>
      <c r="J234" s="2">
        <v>34089</v>
      </c>
      <c r="K234">
        <v>0.2666</v>
      </c>
      <c r="V234" s="2">
        <v>34089</v>
      </c>
      <c r="W234">
        <v>0.1293</v>
      </c>
      <c r="AB234" s="2">
        <v>34089</v>
      </c>
      <c r="AC234">
        <v>0.68389999999999995</v>
      </c>
      <c r="AE234" s="2">
        <v>34089</v>
      </c>
      <c r="AF234">
        <v>0.61580000000000001</v>
      </c>
      <c r="AN234" s="2">
        <v>34089</v>
      </c>
      <c r="AO234">
        <v>0.32279999999999998</v>
      </c>
      <c r="AW234" s="2">
        <v>34089</v>
      </c>
      <c r="AX234">
        <v>0.38769999999999999</v>
      </c>
      <c r="BI234" s="2">
        <v>34089</v>
      </c>
      <c r="BJ234">
        <v>0.16270000000000001</v>
      </c>
      <c r="BR234" s="2">
        <v>34089</v>
      </c>
      <c r="BS234">
        <v>0.14749999999999999</v>
      </c>
      <c r="BU234" s="2">
        <v>34089</v>
      </c>
      <c r="BV234">
        <v>0.79239999999999999</v>
      </c>
      <c r="BX234" s="2">
        <v>34089</v>
      </c>
      <c r="BY234">
        <v>1.5431999999999999</v>
      </c>
    </row>
    <row r="235" spans="1:77">
      <c r="D235" s="2">
        <v>34059</v>
      </c>
      <c r="E235">
        <v>8.5000000000000006E-3</v>
      </c>
      <c r="J235" s="2">
        <v>34059</v>
      </c>
      <c r="K235">
        <v>0.2666</v>
      </c>
      <c r="V235" s="2">
        <v>34059</v>
      </c>
      <c r="W235">
        <v>0.1293</v>
      </c>
      <c r="AB235" s="2">
        <v>34059</v>
      </c>
      <c r="AC235">
        <v>0.65749999999999997</v>
      </c>
      <c r="AE235" s="2">
        <v>34059</v>
      </c>
      <c r="AF235">
        <v>0.6079</v>
      </c>
      <c r="AN235" s="2">
        <v>34059</v>
      </c>
      <c r="AO235">
        <v>0.32169999999999999</v>
      </c>
      <c r="AW235" s="2">
        <v>34059</v>
      </c>
      <c r="AX235">
        <v>0.38369999999999999</v>
      </c>
      <c r="BI235" s="2">
        <v>34059</v>
      </c>
      <c r="BJ235">
        <v>0.158</v>
      </c>
      <c r="BR235" s="2">
        <v>34059</v>
      </c>
      <c r="BS235">
        <v>0.14280000000000001</v>
      </c>
      <c r="BU235" s="2">
        <v>34059</v>
      </c>
      <c r="BV235">
        <v>0.80210000000000004</v>
      </c>
      <c r="BX235" s="2">
        <v>34059</v>
      </c>
      <c r="BY235">
        <v>1.4611000000000001</v>
      </c>
    </row>
    <row r="236" spans="1:77">
      <c r="D236" s="2">
        <v>34028</v>
      </c>
      <c r="E236">
        <v>8.3000000000000001E-3</v>
      </c>
      <c r="J236" s="2">
        <v>34028</v>
      </c>
      <c r="K236">
        <v>0.2666</v>
      </c>
      <c r="V236" s="2">
        <v>34028</v>
      </c>
      <c r="W236">
        <v>0.1293</v>
      </c>
      <c r="AB236" s="2">
        <v>34028</v>
      </c>
      <c r="AC236">
        <v>0.65769999999999995</v>
      </c>
      <c r="AE236" s="2">
        <v>34028</v>
      </c>
      <c r="AF236">
        <v>0.60709999999999997</v>
      </c>
      <c r="AN236" s="2">
        <v>34028</v>
      </c>
      <c r="AO236">
        <v>0.32269999999999999</v>
      </c>
      <c r="AW236" s="2">
        <v>34028</v>
      </c>
      <c r="AX236">
        <v>0.38009999999999999</v>
      </c>
      <c r="BI236" s="2">
        <v>34028</v>
      </c>
      <c r="BJ236">
        <v>0.1585</v>
      </c>
      <c r="BR236" s="2">
        <v>34028</v>
      </c>
      <c r="BS236">
        <v>0.1431</v>
      </c>
      <c r="BU236" s="2">
        <v>34028</v>
      </c>
      <c r="BV236">
        <v>0.79420000000000002</v>
      </c>
      <c r="BX236" s="2">
        <v>34028</v>
      </c>
      <c r="BY236">
        <v>1.4374</v>
      </c>
    </row>
    <row r="237" spans="1:77">
      <c r="D237" s="2">
        <v>34000</v>
      </c>
      <c r="E237">
        <v>8.0000000000000002E-3</v>
      </c>
      <c r="J237" s="2">
        <v>34000</v>
      </c>
      <c r="K237">
        <v>0.2666</v>
      </c>
      <c r="V237" s="2">
        <v>34000</v>
      </c>
      <c r="W237">
        <v>0.12920000000000001</v>
      </c>
      <c r="AB237" s="2">
        <v>34000</v>
      </c>
      <c r="AC237">
        <v>0.67589999999999995</v>
      </c>
      <c r="AE237" s="2">
        <v>34000</v>
      </c>
      <c r="AF237">
        <v>0.60509999999999997</v>
      </c>
      <c r="AN237" s="2">
        <v>34000</v>
      </c>
      <c r="AO237">
        <v>0.29039999999999999</v>
      </c>
      <c r="AW237" s="2">
        <v>34000</v>
      </c>
      <c r="AX237">
        <v>0.38429999999999997</v>
      </c>
      <c r="BI237" s="2">
        <v>34000</v>
      </c>
      <c r="BJ237">
        <v>0.1603</v>
      </c>
      <c r="BR237" s="2">
        <v>34000</v>
      </c>
      <c r="BS237">
        <v>0.1452</v>
      </c>
      <c r="BU237" s="2">
        <v>34000</v>
      </c>
      <c r="BV237">
        <v>0.78280000000000005</v>
      </c>
      <c r="BX237" s="2">
        <v>34000</v>
      </c>
      <c r="BY237">
        <v>1.5270999999999999</v>
      </c>
    </row>
    <row r="238" spans="1:77">
      <c r="D238" s="2">
        <v>33969</v>
      </c>
      <c r="E238">
        <v>8.0999999999999996E-3</v>
      </c>
      <c r="J238" s="2">
        <v>33969</v>
      </c>
      <c r="K238">
        <v>0.2666</v>
      </c>
      <c r="V238" s="2">
        <v>33969</v>
      </c>
      <c r="W238">
        <v>0.12920000000000001</v>
      </c>
      <c r="AB238" s="2">
        <v>33969</v>
      </c>
      <c r="AC238">
        <v>0.7026</v>
      </c>
      <c r="AE238" s="2">
        <v>33969</v>
      </c>
      <c r="AF238">
        <v>0.60980000000000001</v>
      </c>
      <c r="AN238" s="2">
        <v>33969</v>
      </c>
      <c r="AO238">
        <v>2.9999999999999997E-4</v>
      </c>
      <c r="AW238" s="2">
        <v>33969</v>
      </c>
      <c r="AX238">
        <v>0.3891</v>
      </c>
      <c r="BI238" s="2">
        <v>33969</v>
      </c>
      <c r="BJ238">
        <v>0.1633</v>
      </c>
      <c r="BR238" s="2">
        <v>33969</v>
      </c>
      <c r="BS238">
        <v>0.14960000000000001</v>
      </c>
      <c r="BU238" s="2">
        <v>33969</v>
      </c>
      <c r="BV238">
        <v>0.7863</v>
      </c>
      <c r="BX238" s="2">
        <v>33969</v>
      </c>
      <c r="BY238">
        <v>1.5494000000000001</v>
      </c>
    </row>
    <row r="239" spans="1:77">
      <c r="D239" s="2">
        <v>33938</v>
      </c>
      <c r="E239">
        <v>8.0999999999999996E-3</v>
      </c>
      <c r="J239" s="2">
        <v>33938</v>
      </c>
      <c r="K239">
        <v>0.2666</v>
      </c>
      <c r="V239" s="2">
        <v>33938</v>
      </c>
      <c r="W239">
        <v>0.1293</v>
      </c>
      <c r="AB239" s="2">
        <v>33938</v>
      </c>
      <c r="AC239">
        <v>0.69989999999999997</v>
      </c>
      <c r="AE239" s="2">
        <v>33938</v>
      </c>
      <c r="AF239">
        <v>0.61229999999999996</v>
      </c>
      <c r="AN239" s="2">
        <v>33938</v>
      </c>
      <c r="AO239">
        <v>2.9999999999999997E-4</v>
      </c>
      <c r="AW239" s="2">
        <v>33938</v>
      </c>
      <c r="AX239">
        <v>0.39629999999999999</v>
      </c>
      <c r="BI239" s="2">
        <v>33938</v>
      </c>
      <c r="BJ239">
        <v>0.1638</v>
      </c>
      <c r="BR239" s="2">
        <v>33938</v>
      </c>
      <c r="BS239">
        <v>0.1547</v>
      </c>
      <c r="BU239" s="2">
        <v>33938</v>
      </c>
      <c r="BV239">
        <v>0.78890000000000005</v>
      </c>
      <c r="BX239" s="2">
        <v>33938</v>
      </c>
      <c r="BY239">
        <v>1.5276000000000001</v>
      </c>
    </row>
    <row r="240" spans="1:77">
      <c r="D240" s="2">
        <v>33908</v>
      </c>
      <c r="E240">
        <v>8.3000000000000001E-3</v>
      </c>
      <c r="J240" s="2">
        <v>33908</v>
      </c>
      <c r="K240">
        <v>0.2666</v>
      </c>
      <c r="V240" s="2">
        <v>33908</v>
      </c>
      <c r="W240">
        <v>0.1293</v>
      </c>
      <c r="AB240" s="2">
        <v>33908</v>
      </c>
      <c r="AC240">
        <v>0.76249999999999996</v>
      </c>
      <c r="AE240" s="2">
        <v>33908</v>
      </c>
      <c r="AF240">
        <v>0.62180000000000002</v>
      </c>
      <c r="AN240" s="2">
        <v>33908</v>
      </c>
      <c r="AO240">
        <v>2.9999999999999997E-4</v>
      </c>
      <c r="AW240" s="2">
        <v>33908</v>
      </c>
      <c r="AX240">
        <v>0.3992</v>
      </c>
      <c r="BI240" s="2">
        <v>33908</v>
      </c>
      <c r="BJ240">
        <v>0.17519999999999999</v>
      </c>
      <c r="BR240" s="2">
        <v>33908</v>
      </c>
      <c r="BS240">
        <v>0.1658</v>
      </c>
      <c r="BU240" s="2">
        <v>33908</v>
      </c>
      <c r="BV240">
        <v>0.80249999999999999</v>
      </c>
      <c r="BX240" s="2">
        <v>33908</v>
      </c>
      <c r="BY240">
        <v>1.6604000000000001</v>
      </c>
    </row>
    <row r="241" spans="4:77">
      <c r="D241" s="2">
        <v>33877</v>
      </c>
      <c r="E241">
        <v>8.0999999999999996E-3</v>
      </c>
      <c r="J241" s="2">
        <v>33877</v>
      </c>
      <c r="K241">
        <v>0.2666</v>
      </c>
      <c r="V241" s="2">
        <v>33877</v>
      </c>
      <c r="W241">
        <v>0.12939999999999999</v>
      </c>
      <c r="AB241" s="2">
        <v>33877</v>
      </c>
      <c r="AC241">
        <v>0.78139999999999998</v>
      </c>
      <c r="AE241" s="2">
        <v>33877</v>
      </c>
      <c r="AF241">
        <v>0.62509999999999999</v>
      </c>
      <c r="AN241" s="2">
        <v>33877</v>
      </c>
      <c r="AO241">
        <v>2.9999999999999997E-4</v>
      </c>
      <c r="AW241" s="2">
        <v>33877</v>
      </c>
      <c r="AX241">
        <v>0.39939999999999998</v>
      </c>
      <c r="BI241" s="2">
        <v>33877</v>
      </c>
      <c r="BJ241">
        <v>0.17810000000000001</v>
      </c>
      <c r="BR241" s="2">
        <v>33877</v>
      </c>
      <c r="BS241">
        <v>0.1724</v>
      </c>
      <c r="BU241" s="2">
        <v>33877</v>
      </c>
      <c r="BV241">
        <v>0.81930000000000003</v>
      </c>
      <c r="BX241" s="2">
        <v>33877</v>
      </c>
      <c r="BY241">
        <v>1.8506</v>
      </c>
    </row>
    <row r="242" spans="4:77">
      <c r="D242" s="2">
        <v>33847</v>
      </c>
      <c r="E242">
        <v>7.9000000000000008E-3</v>
      </c>
      <c r="J242" s="2">
        <v>33847</v>
      </c>
      <c r="K242">
        <v>0.2666</v>
      </c>
      <c r="V242" s="2">
        <v>33847</v>
      </c>
      <c r="W242">
        <v>0.1293</v>
      </c>
      <c r="AB242" s="2">
        <v>33847</v>
      </c>
      <c r="AC242">
        <v>0.76949999999999996</v>
      </c>
      <c r="AE242" s="2">
        <v>33847</v>
      </c>
      <c r="AF242">
        <v>0.62180000000000002</v>
      </c>
      <c r="AN242" s="2">
        <v>33847</v>
      </c>
      <c r="AO242">
        <v>2.9999999999999997E-4</v>
      </c>
      <c r="AW242" s="2">
        <v>33847</v>
      </c>
      <c r="AX242">
        <v>0.40029999999999999</v>
      </c>
      <c r="BI242" s="2">
        <v>33847</v>
      </c>
      <c r="BJ242">
        <v>0.17849999999999999</v>
      </c>
      <c r="BR242" s="2">
        <v>33847</v>
      </c>
      <c r="BS242">
        <v>0.17449999999999999</v>
      </c>
      <c r="BU242" s="2">
        <v>33847</v>
      </c>
      <c r="BV242">
        <v>0.84009999999999996</v>
      </c>
      <c r="BX242" s="2">
        <v>33847</v>
      </c>
      <c r="BY242">
        <v>1.9402999999999999</v>
      </c>
    </row>
    <row r="243" spans="4:77">
      <c r="D243" s="2">
        <v>33816</v>
      </c>
      <c r="E243">
        <v>8.0000000000000002E-3</v>
      </c>
      <c r="J243" s="2">
        <v>33816</v>
      </c>
      <c r="K243">
        <v>0.26669999999999999</v>
      </c>
      <c r="V243" s="2">
        <v>33816</v>
      </c>
      <c r="W243">
        <v>0.1293</v>
      </c>
      <c r="AB243" s="2">
        <v>33816</v>
      </c>
      <c r="AC243">
        <v>0.74919999999999998</v>
      </c>
      <c r="AE243" s="2">
        <v>33816</v>
      </c>
      <c r="AF243">
        <v>0.61939999999999995</v>
      </c>
      <c r="AN243" s="2">
        <v>33816</v>
      </c>
      <c r="AO243">
        <v>2.9999999999999997E-4</v>
      </c>
      <c r="AW243" s="2">
        <v>33816</v>
      </c>
      <c r="AX243">
        <v>0.39989999999999998</v>
      </c>
      <c r="BI243" s="2">
        <v>33816</v>
      </c>
      <c r="BJ243">
        <v>0.17419999999999999</v>
      </c>
      <c r="BR243" s="2">
        <v>33816</v>
      </c>
      <c r="BS243">
        <v>0.17069999999999999</v>
      </c>
      <c r="BU243" s="2">
        <v>33816</v>
      </c>
      <c r="BV243">
        <v>0.83860000000000001</v>
      </c>
      <c r="BX243" s="2">
        <v>33816</v>
      </c>
      <c r="BY243">
        <v>1.9192</v>
      </c>
    </row>
    <row r="244" spans="4:77">
      <c r="D244" s="2">
        <v>33785</v>
      </c>
      <c r="E244">
        <v>7.9000000000000008E-3</v>
      </c>
      <c r="J244" s="2">
        <v>33785</v>
      </c>
      <c r="K244">
        <v>0.2666</v>
      </c>
      <c r="V244" s="2">
        <v>33785</v>
      </c>
      <c r="W244">
        <v>0.1293</v>
      </c>
      <c r="AB244" s="2">
        <v>33785</v>
      </c>
      <c r="AC244">
        <v>0.7016</v>
      </c>
      <c r="AE244" s="2">
        <v>33785</v>
      </c>
      <c r="AF244">
        <v>0.61570000000000003</v>
      </c>
      <c r="AN244" s="2">
        <v>33785</v>
      </c>
      <c r="AO244">
        <v>2.9999999999999997E-4</v>
      </c>
      <c r="AW244" s="2">
        <v>33785</v>
      </c>
      <c r="AX244">
        <v>0.39700000000000002</v>
      </c>
      <c r="BI244" s="2">
        <v>33785</v>
      </c>
      <c r="BJ244">
        <v>0.1651</v>
      </c>
      <c r="BR244" s="2">
        <v>33785</v>
      </c>
      <c r="BS244">
        <v>0.16259999999999999</v>
      </c>
      <c r="BU244" s="2">
        <v>33785</v>
      </c>
      <c r="BV244">
        <v>0.83640000000000003</v>
      </c>
      <c r="BX244" s="2">
        <v>33785</v>
      </c>
      <c r="BY244">
        <v>1.8541000000000001</v>
      </c>
    </row>
    <row r="245" spans="4:77">
      <c r="D245" s="2">
        <v>33755</v>
      </c>
      <c r="E245">
        <v>7.7000000000000002E-3</v>
      </c>
      <c r="J245" s="2">
        <v>33755</v>
      </c>
      <c r="K245">
        <v>0.26669999999999999</v>
      </c>
      <c r="V245" s="2">
        <v>33755</v>
      </c>
      <c r="W245">
        <v>0.12920000000000001</v>
      </c>
      <c r="AB245" s="2">
        <v>33755</v>
      </c>
      <c r="AC245">
        <v>0.67079999999999995</v>
      </c>
      <c r="AE245" s="2">
        <v>33755</v>
      </c>
      <c r="AF245">
        <v>0.60950000000000004</v>
      </c>
      <c r="AN245" s="2">
        <v>33755</v>
      </c>
      <c r="AO245">
        <v>2.9999999999999997E-4</v>
      </c>
      <c r="AW245" s="2">
        <v>33755</v>
      </c>
      <c r="AX245">
        <v>0.39639999999999997</v>
      </c>
      <c r="BI245" s="2">
        <v>33755</v>
      </c>
      <c r="BJ245">
        <v>0.1595</v>
      </c>
      <c r="BR245" s="2">
        <v>33755</v>
      </c>
      <c r="BS245">
        <v>0.1578</v>
      </c>
      <c r="BU245" s="2">
        <v>33755</v>
      </c>
      <c r="BV245">
        <v>0.83389999999999997</v>
      </c>
      <c r="BX245" s="2">
        <v>33755</v>
      </c>
      <c r="BY245">
        <v>1.8085</v>
      </c>
    </row>
    <row r="246" spans="4:77">
      <c r="D246" s="2">
        <v>33724</v>
      </c>
      <c r="E246">
        <v>7.4999999999999997E-3</v>
      </c>
      <c r="J246" s="2">
        <v>33724</v>
      </c>
      <c r="K246">
        <v>0.26669999999999999</v>
      </c>
      <c r="V246" s="2">
        <v>33724</v>
      </c>
      <c r="W246">
        <v>0.12920000000000001</v>
      </c>
      <c r="AB246" s="2">
        <v>33724</v>
      </c>
      <c r="AC246">
        <v>0.65859999999999996</v>
      </c>
      <c r="AE246" s="2">
        <v>33724</v>
      </c>
      <c r="AF246">
        <v>0.60350000000000004</v>
      </c>
      <c r="AN246" s="2">
        <v>33724</v>
      </c>
      <c r="AO246">
        <v>2.9999999999999997E-4</v>
      </c>
      <c r="AW246" s="2">
        <v>33724</v>
      </c>
      <c r="AX246">
        <v>0.39169999999999999</v>
      </c>
      <c r="BI246" s="2">
        <v>33724</v>
      </c>
      <c r="BJ246">
        <v>0.15659999999999999</v>
      </c>
      <c r="BR246" s="2">
        <v>33724</v>
      </c>
      <c r="BS246">
        <v>0.155</v>
      </c>
      <c r="BU246" s="2">
        <v>33724</v>
      </c>
      <c r="BV246">
        <v>0.84209999999999996</v>
      </c>
      <c r="BX246" s="2">
        <v>33724</v>
      </c>
      <c r="BY246">
        <v>1.7553000000000001</v>
      </c>
    </row>
    <row r="247" spans="4:77">
      <c r="D247" s="2">
        <v>33694</v>
      </c>
      <c r="E247">
        <v>7.4999999999999997E-3</v>
      </c>
      <c r="J247" s="2">
        <v>33694</v>
      </c>
      <c r="K247">
        <v>0.2666</v>
      </c>
      <c r="V247" s="2">
        <v>33694</v>
      </c>
      <c r="W247">
        <v>0.12909999999999999</v>
      </c>
      <c r="AB247" s="2">
        <v>33694</v>
      </c>
      <c r="AC247">
        <v>0.66259999999999997</v>
      </c>
      <c r="AE247" s="2">
        <v>33694</v>
      </c>
      <c r="AF247">
        <v>0.60219999999999996</v>
      </c>
      <c r="AN247" s="2">
        <v>33694</v>
      </c>
      <c r="AO247">
        <v>2.9999999999999997E-4</v>
      </c>
      <c r="AW247" s="2">
        <v>33694</v>
      </c>
      <c r="AX247">
        <v>0.38769999999999999</v>
      </c>
      <c r="BI247" s="2">
        <v>33694</v>
      </c>
      <c r="BJ247">
        <v>0.155</v>
      </c>
      <c r="BR247" s="2">
        <v>33694</v>
      </c>
      <c r="BS247">
        <v>0.15329999999999999</v>
      </c>
      <c r="BU247" s="2">
        <v>33694</v>
      </c>
      <c r="BV247">
        <v>0.83840000000000003</v>
      </c>
      <c r="BX247" s="2">
        <v>33694</v>
      </c>
      <c r="BY247">
        <v>1.7230000000000001</v>
      </c>
    </row>
    <row r="248" spans="4:77">
      <c r="D248" s="2">
        <v>33663</v>
      </c>
      <c r="E248">
        <v>7.7999999999999996E-3</v>
      </c>
      <c r="J248" s="2">
        <v>33663</v>
      </c>
      <c r="K248">
        <v>0.2666</v>
      </c>
      <c r="V248" s="2">
        <v>33663</v>
      </c>
      <c r="W248">
        <v>0.12889999999999999</v>
      </c>
      <c r="AB248" s="2">
        <v>33663</v>
      </c>
      <c r="AC248">
        <v>0.68740000000000001</v>
      </c>
      <c r="AE248" s="2">
        <v>33663</v>
      </c>
      <c r="AF248">
        <v>0.61099999999999999</v>
      </c>
      <c r="AN248" s="2">
        <v>33663</v>
      </c>
      <c r="AO248">
        <v>2.9999999999999997E-4</v>
      </c>
      <c r="AW248" s="2">
        <v>33663</v>
      </c>
      <c r="AX248">
        <v>0.38400000000000001</v>
      </c>
      <c r="BI248" s="2">
        <v>33663</v>
      </c>
      <c r="BJ248">
        <v>0.15939999999999999</v>
      </c>
      <c r="BR248" s="2">
        <v>33663</v>
      </c>
      <c r="BS248">
        <v>0.1575</v>
      </c>
      <c r="BU248" s="2">
        <v>33663</v>
      </c>
      <c r="BV248">
        <v>0.84570000000000001</v>
      </c>
      <c r="BX248" s="2">
        <v>33663</v>
      </c>
      <c r="BY248">
        <v>1.7775000000000001</v>
      </c>
    </row>
    <row r="249" spans="4:77">
      <c r="D249" s="2">
        <v>33634</v>
      </c>
      <c r="E249">
        <v>8.0000000000000002E-3</v>
      </c>
      <c r="J249" s="2">
        <v>33634</v>
      </c>
      <c r="K249">
        <v>0.2666</v>
      </c>
      <c r="V249" s="2">
        <v>33634</v>
      </c>
      <c r="W249">
        <v>0.1288</v>
      </c>
      <c r="AB249" s="2">
        <v>33634</v>
      </c>
      <c r="AC249">
        <v>0.71519999999999995</v>
      </c>
      <c r="AE249" s="2">
        <v>33634</v>
      </c>
      <c r="AF249">
        <v>0.61199999999999999</v>
      </c>
      <c r="AN249" s="2">
        <v>33634</v>
      </c>
      <c r="AO249">
        <v>2.9999999999999997E-4</v>
      </c>
      <c r="AW249" s="2">
        <v>33634</v>
      </c>
      <c r="AX249">
        <v>0.37109999999999999</v>
      </c>
      <c r="BI249" s="2">
        <v>33634</v>
      </c>
      <c r="BJ249">
        <v>0.16339999999999999</v>
      </c>
      <c r="BR249" s="2">
        <v>33634</v>
      </c>
      <c r="BS249">
        <v>0.16139999999999999</v>
      </c>
      <c r="BU249" s="2">
        <v>33634</v>
      </c>
      <c r="BV249">
        <v>0.86509999999999998</v>
      </c>
      <c r="BX249" s="2">
        <v>33634</v>
      </c>
      <c r="BY249">
        <v>1.8146</v>
      </c>
    </row>
    <row r="250" spans="4:77">
      <c r="D250" s="2">
        <v>33603</v>
      </c>
      <c r="E250">
        <v>7.7999999999999996E-3</v>
      </c>
      <c r="J250" s="2">
        <v>33603</v>
      </c>
      <c r="K250">
        <v>0.26669999999999999</v>
      </c>
      <c r="V250" s="2">
        <v>33603</v>
      </c>
      <c r="W250">
        <v>0.12859999999999999</v>
      </c>
      <c r="AB250" s="2">
        <v>33603</v>
      </c>
      <c r="AC250">
        <v>0.72209999999999996</v>
      </c>
      <c r="AE250" s="2">
        <v>33603</v>
      </c>
      <c r="AF250">
        <v>0.60760000000000003</v>
      </c>
      <c r="AN250" s="2">
        <v>33603</v>
      </c>
      <c r="AO250">
        <v>2.9999999999999997E-4</v>
      </c>
      <c r="AW250" s="2">
        <v>33603</v>
      </c>
      <c r="AX250">
        <v>0.36459999999999998</v>
      </c>
      <c r="BI250" s="2">
        <v>33603</v>
      </c>
      <c r="BJ250">
        <v>0.16450000000000001</v>
      </c>
      <c r="BR250" s="2">
        <v>33603</v>
      </c>
      <c r="BS250">
        <v>0.1623</v>
      </c>
      <c r="BU250" s="2">
        <v>33603</v>
      </c>
      <c r="BV250">
        <v>0.87170000000000003</v>
      </c>
      <c r="BX250" s="2">
        <v>33603</v>
      </c>
      <c r="BY250">
        <v>1.8282</v>
      </c>
    </row>
    <row r="251" spans="4:77">
      <c r="D251" s="2">
        <v>33572</v>
      </c>
      <c r="E251">
        <v>7.7000000000000002E-3</v>
      </c>
      <c r="J251" s="2">
        <v>33572</v>
      </c>
      <c r="K251">
        <v>0.2666</v>
      </c>
      <c r="V251" s="2">
        <v>33572</v>
      </c>
      <c r="W251">
        <v>0.12889999999999999</v>
      </c>
      <c r="AB251" s="2">
        <v>33572</v>
      </c>
      <c r="AC251">
        <v>0.69569999999999999</v>
      </c>
      <c r="AE251" s="2">
        <v>33572</v>
      </c>
      <c r="AF251">
        <v>0.5978</v>
      </c>
      <c r="AN251" s="2">
        <v>33572</v>
      </c>
      <c r="AO251">
        <v>2.9999999999999997E-4</v>
      </c>
      <c r="AW251" s="2">
        <v>33572</v>
      </c>
      <c r="AX251">
        <v>0.36470000000000002</v>
      </c>
      <c r="BI251" s="2">
        <v>33572</v>
      </c>
      <c r="BJ251">
        <v>0.1583</v>
      </c>
      <c r="BR251" s="2">
        <v>33572</v>
      </c>
      <c r="BS251">
        <v>0.1565</v>
      </c>
      <c r="BU251" s="2">
        <v>33572</v>
      </c>
      <c r="BV251">
        <v>0.88470000000000004</v>
      </c>
      <c r="BX251" s="2">
        <v>33572</v>
      </c>
      <c r="BY251">
        <v>1.7759</v>
      </c>
    </row>
    <row r="252" spans="4:77">
      <c r="D252" s="2">
        <v>33542</v>
      </c>
      <c r="E252">
        <v>7.7000000000000002E-3</v>
      </c>
      <c r="J252" s="2">
        <v>33542</v>
      </c>
      <c r="K252">
        <v>0.2666</v>
      </c>
      <c r="V252" s="2">
        <v>33542</v>
      </c>
      <c r="W252">
        <v>0.129</v>
      </c>
      <c r="AB252" s="2">
        <v>33542</v>
      </c>
      <c r="AC252">
        <v>0.67600000000000005</v>
      </c>
      <c r="AE252" s="2">
        <v>33542</v>
      </c>
      <c r="AF252">
        <v>0.59050000000000002</v>
      </c>
      <c r="AN252" s="2">
        <v>33542</v>
      </c>
      <c r="AO252">
        <v>2.9999999999999997E-4</v>
      </c>
      <c r="AW252" s="2">
        <v>33542</v>
      </c>
      <c r="AX252">
        <v>0.36420000000000002</v>
      </c>
      <c r="BI252" s="2">
        <v>33542</v>
      </c>
      <c r="BJ252">
        <v>0.1532</v>
      </c>
      <c r="BR252" s="2">
        <v>33542</v>
      </c>
      <c r="BS252">
        <v>0.15110000000000001</v>
      </c>
      <c r="BU252" s="2">
        <v>33542</v>
      </c>
      <c r="BV252">
        <v>0.8861</v>
      </c>
      <c r="BX252" s="2">
        <v>33542</v>
      </c>
      <c r="BY252">
        <v>1.722</v>
      </c>
    </row>
    <row r="253" spans="4:77">
      <c r="D253" s="2">
        <v>33511</v>
      </c>
      <c r="E253">
        <v>7.4000000000000003E-3</v>
      </c>
      <c r="J253" s="2">
        <v>33511</v>
      </c>
      <c r="K253">
        <v>0.2666</v>
      </c>
      <c r="V253" s="2">
        <v>33511</v>
      </c>
      <c r="W253">
        <v>0.129</v>
      </c>
      <c r="AB253" s="2">
        <v>33511</v>
      </c>
      <c r="AC253">
        <v>0.6734</v>
      </c>
      <c r="AE253" s="2">
        <v>33511</v>
      </c>
      <c r="AF253">
        <v>0.58740000000000003</v>
      </c>
      <c r="AN253" s="2">
        <v>33511</v>
      </c>
      <c r="AO253">
        <v>2.9999999999999997E-4</v>
      </c>
      <c r="AW253" s="2">
        <v>33511</v>
      </c>
      <c r="AX253">
        <v>0.3624</v>
      </c>
      <c r="BI253" s="2">
        <v>33511</v>
      </c>
      <c r="BJ253">
        <v>0.15240000000000001</v>
      </c>
      <c r="BR253" s="2">
        <v>33511</v>
      </c>
      <c r="BS253">
        <v>0.15029999999999999</v>
      </c>
      <c r="BU253" s="2">
        <v>33511</v>
      </c>
      <c r="BV253">
        <v>0.87939999999999996</v>
      </c>
      <c r="BX253" s="2">
        <v>33511</v>
      </c>
      <c r="BY253">
        <v>1.7226999999999999</v>
      </c>
    </row>
    <row r="254" spans="4:77">
      <c r="D254" s="2">
        <v>33481</v>
      </c>
      <c r="E254">
        <v>7.3000000000000001E-3</v>
      </c>
      <c r="J254" s="2">
        <v>33481</v>
      </c>
      <c r="K254">
        <v>0.2666</v>
      </c>
      <c r="V254" s="2">
        <v>33481</v>
      </c>
      <c r="W254">
        <v>0.1288</v>
      </c>
      <c r="AB254" s="2">
        <v>33481</v>
      </c>
      <c r="AC254">
        <v>0.65700000000000003</v>
      </c>
      <c r="AE254" s="2">
        <v>33481</v>
      </c>
      <c r="AF254">
        <v>0.57869999999999999</v>
      </c>
      <c r="AN254" s="2">
        <v>33481</v>
      </c>
      <c r="AO254">
        <v>2.9999999999999997E-4</v>
      </c>
      <c r="AW254" s="2">
        <v>33481</v>
      </c>
      <c r="AX254">
        <v>0.35970000000000002</v>
      </c>
      <c r="BI254" s="2">
        <v>33481</v>
      </c>
      <c r="BJ254">
        <v>0.1484</v>
      </c>
      <c r="BR254" s="2">
        <v>33481</v>
      </c>
      <c r="BS254">
        <v>0.1467</v>
      </c>
      <c r="BU254" s="2">
        <v>33481</v>
      </c>
      <c r="BV254">
        <v>0.873</v>
      </c>
      <c r="BX254" s="2">
        <v>33481</v>
      </c>
      <c r="BY254">
        <v>1.6823999999999999</v>
      </c>
    </row>
    <row r="255" spans="4:77">
      <c r="D255" s="2">
        <v>33450</v>
      </c>
      <c r="E255">
        <v>7.3000000000000001E-3</v>
      </c>
      <c r="J255" s="2">
        <v>33450</v>
      </c>
      <c r="K255">
        <v>0.2666</v>
      </c>
      <c r="V255" s="2">
        <v>33450</v>
      </c>
      <c r="W255">
        <v>0.1288</v>
      </c>
      <c r="AB255" s="2">
        <v>33450</v>
      </c>
      <c r="AC255">
        <v>0.64539999999999997</v>
      </c>
      <c r="AE255" s="2">
        <v>33450</v>
      </c>
      <c r="AF255">
        <v>0.56940000000000002</v>
      </c>
      <c r="AN255" s="2">
        <v>33450</v>
      </c>
      <c r="AO255">
        <v>2.9999999999999997E-4</v>
      </c>
      <c r="AW255" s="2">
        <v>33450</v>
      </c>
      <c r="AX255">
        <v>0.35880000000000001</v>
      </c>
      <c r="BI255" s="2">
        <v>33450</v>
      </c>
      <c r="BJ255">
        <v>0.1447</v>
      </c>
      <c r="BR255" s="2">
        <v>33450</v>
      </c>
      <c r="BS255">
        <v>0.14330000000000001</v>
      </c>
      <c r="BU255" s="2">
        <v>33450</v>
      </c>
      <c r="BV255">
        <v>0.87029999999999996</v>
      </c>
      <c r="BX255" s="2">
        <v>33450</v>
      </c>
      <c r="BY255">
        <v>1.6503000000000001</v>
      </c>
    </row>
    <row r="256" spans="4:77">
      <c r="D256" s="2">
        <v>33419</v>
      </c>
      <c r="E256">
        <v>7.1999999999999998E-3</v>
      </c>
      <c r="J256" s="2">
        <v>33419</v>
      </c>
      <c r="K256">
        <v>0.2666</v>
      </c>
      <c r="V256" s="2">
        <v>33419</v>
      </c>
      <c r="W256">
        <v>0.1293</v>
      </c>
      <c r="AB256" s="2">
        <v>33419</v>
      </c>
      <c r="AC256">
        <v>0.65349999999999997</v>
      </c>
      <c r="AE256" s="2">
        <v>33419</v>
      </c>
      <c r="AF256">
        <v>0.5625</v>
      </c>
      <c r="AN256" s="2">
        <v>33419</v>
      </c>
      <c r="AO256">
        <v>2.9999999999999997E-4</v>
      </c>
      <c r="AW256" s="2">
        <v>33419</v>
      </c>
      <c r="AX256">
        <v>0.35970000000000002</v>
      </c>
      <c r="BI256" s="2">
        <v>33419</v>
      </c>
      <c r="BJ256">
        <v>0.1457</v>
      </c>
      <c r="BR256" s="2">
        <v>33419</v>
      </c>
      <c r="BS256">
        <v>0.14380000000000001</v>
      </c>
      <c r="BU256" s="2">
        <v>33419</v>
      </c>
      <c r="BV256">
        <v>0.87409999999999999</v>
      </c>
      <c r="BX256" s="2">
        <v>33419</v>
      </c>
      <c r="BY256">
        <v>1.6486000000000001</v>
      </c>
    </row>
    <row r="257" spans="4:77">
      <c r="D257" s="2">
        <v>33389</v>
      </c>
      <c r="E257">
        <v>7.1999999999999998E-3</v>
      </c>
      <c r="J257" s="2">
        <v>33389</v>
      </c>
      <c r="K257">
        <v>0.2666</v>
      </c>
      <c r="V257" s="2">
        <v>33389</v>
      </c>
      <c r="W257">
        <v>0.1285</v>
      </c>
      <c r="AB257" s="2">
        <v>33389</v>
      </c>
      <c r="AC257">
        <v>0.68620000000000003</v>
      </c>
      <c r="AE257" s="2">
        <v>33389</v>
      </c>
      <c r="AF257">
        <v>0.56499999999999995</v>
      </c>
      <c r="AN257" s="2">
        <v>33389</v>
      </c>
      <c r="AO257">
        <v>2.9999999999999997E-4</v>
      </c>
      <c r="AW257" s="2">
        <v>33389</v>
      </c>
      <c r="AX257">
        <v>0.36259999999999998</v>
      </c>
      <c r="BI257" s="2">
        <v>33389</v>
      </c>
      <c r="BJ257">
        <v>0.15229999999999999</v>
      </c>
      <c r="BR257" s="2">
        <v>33389</v>
      </c>
      <c r="BS257">
        <v>0.14949999999999999</v>
      </c>
      <c r="BU257" s="2">
        <v>33389</v>
      </c>
      <c r="BV257">
        <v>0.86950000000000005</v>
      </c>
      <c r="BX257" s="2">
        <v>33389</v>
      </c>
      <c r="BY257">
        <v>1.7229000000000001</v>
      </c>
    </row>
    <row r="258" spans="4:77">
      <c r="D258" s="2">
        <v>33358</v>
      </c>
      <c r="E258">
        <v>7.3000000000000001E-3</v>
      </c>
      <c r="J258" s="2">
        <v>33358</v>
      </c>
      <c r="K258">
        <v>0.2666</v>
      </c>
      <c r="V258" s="2">
        <v>33358</v>
      </c>
      <c r="W258">
        <v>0.1283</v>
      </c>
      <c r="AB258" s="2">
        <v>33358</v>
      </c>
      <c r="AC258">
        <v>0.69379999999999997</v>
      </c>
      <c r="AE258" s="2">
        <v>33358</v>
      </c>
      <c r="AF258">
        <v>0.56520000000000004</v>
      </c>
      <c r="AN258" s="2">
        <v>33358</v>
      </c>
      <c r="AO258">
        <v>2.9999999999999997E-4</v>
      </c>
      <c r="AW258" s="2">
        <v>33358</v>
      </c>
      <c r="AX258">
        <v>0.36370000000000002</v>
      </c>
      <c r="BI258" s="2">
        <v>33358</v>
      </c>
      <c r="BJ258">
        <v>0.15340000000000001</v>
      </c>
      <c r="BR258" s="2">
        <v>33358</v>
      </c>
      <c r="BS258">
        <v>0.151</v>
      </c>
      <c r="BU258" s="2">
        <v>33358</v>
      </c>
      <c r="BV258">
        <v>0.86680000000000001</v>
      </c>
      <c r="BX258" s="2">
        <v>33358</v>
      </c>
      <c r="BY258">
        <v>1.7465999999999999</v>
      </c>
    </row>
    <row r="259" spans="4:77">
      <c r="D259" s="2">
        <v>33328</v>
      </c>
      <c r="E259">
        <v>7.3000000000000001E-3</v>
      </c>
      <c r="J259" s="2">
        <v>33328</v>
      </c>
      <c r="K259">
        <v>0.2666</v>
      </c>
      <c r="V259" s="2">
        <v>33328</v>
      </c>
      <c r="W259">
        <v>0.1283</v>
      </c>
      <c r="AB259" s="2">
        <v>33328</v>
      </c>
      <c r="AC259">
        <v>0.72050000000000003</v>
      </c>
      <c r="AE259" s="2">
        <v>33328</v>
      </c>
      <c r="AF259">
        <v>0.56840000000000002</v>
      </c>
      <c r="AN259" s="2">
        <v>33328</v>
      </c>
      <c r="AO259">
        <v>2.9999999999999997E-4</v>
      </c>
      <c r="AW259" s="2">
        <v>33328</v>
      </c>
      <c r="AX259">
        <v>0.36470000000000002</v>
      </c>
      <c r="BI259" s="2">
        <v>33328</v>
      </c>
      <c r="BJ259">
        <v>0.16259999999999999</v>
      </c>
      <c r="BR259" s="2">
        <v>33328</v>
      </c>
      <c r="BS259">
        <v>0.15970000000000001</v>
      </c>
      <c r="BU259" s="2">
        <v>33328</v>
      </c>
      <c r="BV259">
        <v>0.8639</v>
      </c>
      <c r="BX259" s="2">
        <v>33328</v>
      </c>
      <c r="BY259">
        <v>1.8262</v>
      </c>
    </row>
    <row r="260" spans="4:77">
      <c r="D260" s="2">
        <v>33297</v>
      </c>
      <c r="E260">
        <v>7.7000000000000002E-3</v>
      </c>
      <c r="J260" s="2">
        <v>33297</v>
      </c>
      <c r="K260">
        <v>0.2666</v>
      </c>
      <c r="V260" s="2">
        <v>33297</v>
      </c>
      <c r="W260">
        <v>0.1283</v>
      </c>
      <c r="AB260" s="2">
        <v>33297</v>
      </c>
      <c r="AC260">
        <v>0.79</v>
      </c>
      <c r="AE260" s="2">
        <v>33297</v>
      </c>
      <c r="AF260">
        <v>0.58189999999999997</v>
      </c>
      <c r="AN260" s="2">
        <v>33297</v>
      </c>
      <c r="AO260">
        <v>2.9999999999999997E-4</v>
      </c>
      <c r="AW260" s="2">
        <v>33297</v>
      </c>
      <c r="AX260">
        <v>0.37090000000000001</v>
      </c>
      <c r="BI260" s="2">
        <v>33297</v>
      </c>
      <c r="BJ260">
        <v>0.17580000000000001</v>
      </c>
      <c r="BR260" s="2">
        <v>33297</v>
      </c>
      <c r="BS260">
        <v>0.1729</v>
      </c>
      <c r="BU260" s="2">
        <v>33297</v>
      </c>
      <c r="BV260">
        <v>0.86560000000000004</v>
      </c>
      <c r="BX260" s="2">
        <v>33297</v>
      </c>
      <c r="BY260">
        <v>1.9668000000000001</v>
      </c>
    </row>
    <row r="261" spans="4:77">
      <c r="D261" s="2">
        <v>33269</v>
      </c>
      <c r="E261">
        <v>7.4999999999999997E-3</v>
      </c>
      <c r="J261" s="2">
        <v>33269</v>
      </c>
      <c r="K261">
        <v>0.26669999999999999</v>
      </c>
      <c r="V261" s="2">
        <v>33269</v>
      </c>
      <c r="W261">
        <v>0.12820000000000001</v>
      </c>
      <c r="AB261" s="2">
        <v>33269</v>
      </c>
      <c r="AC261">
        <v>0.7863</v>
      </c>
      <c r="AE261" s="2">
        <v>33269</v>
      </c>
      <c r="AF261">
        <v>0.57310000000000005</v>
      </c>
      <c r="AN261" s="2">
        <v>33269</v>
      </c>
      <c r="AO261">
        <v>2.9999999999999997E-4</v>
      </c>
      <c r="AW261" s="2">
        <v>33269</v>
      </c>
      <c r="AX261">
        <v>0.36840000000000001</v>
      </c>
      <c r="BI261" s="2">
        <v>33269</v>
      </c>
      <c r="BJ261">
        <v>0.17219999999999999</v>
      </c>
      <c r="BR261" s="2">
        <v>33269</v>
      </c>
      <c r="BS261">
        <v>0.1694</v>
      </c>
      <c r="BU261" s="2">
        <v>33269</v>
      </c>
      <c r="BV261">
        <v>0.86470000000000002</v>
      </c>
      <c r="BX261" s="2">
        <v>33269</v>
      </c>
      <c r="BY261">
        <v>1.9331</v>
      </c>
    </row>
  </sheetData>
  <sortState ref="A9:B228">
    <sortCondition ref="A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M259"/>
  <sheetViews>
    <sheetView topLeftCell="Y1" workbookViewId="0">
      <selection activeCell="A9" sqref="A9:B228"/>
    </sheetView>
  </sheetViews>
  <sheetFormatPr defaultRowHeight="15"/>
  <cols>
    <col min="1" max="1" width="17" bestFit="1" customWidth="1"/>
    <col min="4" max="4" width="16" bestFit="1" customWidth="1"/>
    <col min="7" max="7" width="16.5703125" bestFit="1" customWidth="1"/>
    <col min="10" max="10" width="12.28515625" bestFit="1" customWidth="1"/>
    <col min="13" max="13" width="9.42578125" bestFit="1" customWidth="1"/>
    <col min="19" max="19" width="15.7109375" bestFit="1" customWidth="1"/>
    <col min="22" max="22" width="14.5703125" style="3" bestFit="1" customWidth="1"/>
    <col min="37" max="37" width="16.5703125" bestFit="1" customWidth="1"/>
    <col min="112" max="112" width="14.28515625" bestFit="1" customWidth="1"/>
    <col min="118" max="118" width="14.28515625" bestFit="1" customWidth="1"/>
    <col min="134" max="134" width="15" customWidth="1"/>
    <col min="140" max="140" width="12" bestFit="1" customWidth="1"/>
    <col min="142" max="142" width="10.140625" customWidth="1"/>
    <col min="144" max="144" width="9.5703125" bestFit="1" customWidth="1"/>
    <col min="150" max="150" width="9.85546875" bestFit="1" customWidth="1"/>
    <col min="156" max="156" width="13.42578125" customWidth="1"/>
    <col min="162" max="162" width="16.7109375" bestFit="1" customWidth="1"/>
    <col min="207" max="207" width="9.85546875" bestFit="1" customWidth="1"/>
    <col min="228" max="228" width="9.85546875" bestFit="1" customWidth="1"/>
    <col min="297" max="297" width="9.85546875" bestFit="1" customWidth="1"/>
  </cols>
  <sheetData>
    <row r="4" spans="1:325">
      <c r="J4" t="s">
        <v>105</v>
      </c>
      <c r="P4" t="s">
        <v>106</v>
      </c>
      <c r="AH4" t="s">
        <v>107</v>
      </c>
      <c r="AQ4" t="s">
        <v>108</v>
      </c>
      <c r="AT4" t="s">
        <v>109</v>
      </c>
      <c r="AW4" t="s">
        <v>110</v>
      </c>
      <c r="AZ4" t="s">
        <v>111</v>
      </c>
      <c r="BI4" t="s">
        <v>112</v>
      </c>
      <c r="BR4" t="s">
        <v>113</v>
      </c>
      <c r="BU4" t="s">
        <v>114</v>
      </c>
      <c r="BX4" t="s">
        <v>115</v>
      </c>
      <c r="CD4" t="s">
        <v>116</v>
      </c>
      <c r="DE4" t="s">
        <v>117</v>
      </c>
    </row>
    <row r="5" spans="1:325">
      <c r="A5" t="s">
        <v>14</v>
      </c>
      <c r="D5" t="s">
        <v>17</v>
      </c>
      <c r="G5" t="s">
        <v>18</v>
      </c>
      <c r="J5" t="s">
        <v>19</v>
      </c>
      <c r="M5" t="s">
        <v>20</v>
      </c>
      <c r="P5" t="s">
        <v>21</v>
      </c>
      <c r="S5" t="s">
        <v>22</v>
      </c>
      <c r="V5" s="3" t="s">
        <v>23</v>
      </c>
      <c r="Y5" t="s">
        <v>24</v>
      </c>
      <c r="AB5" t="s">
        <v>25</v>
      </c>
      <c r="AE5" t="s">
        <v>26</v>
      </c>
      <c r="AH5" t="s">
        <v>27</v>
      </c>
      <c r="AK5" t="s">
        <v>28</v>
      </c>
      <c r="AN5" t="s">
        <v>29</v>
      </c>
      <c r="AQ5" t="s">
        <v>30</v>
      </c>
      <c r="AT5" t="s">
        <v>31</v>
      </c>
      <c r="AW5" t="s">
        <v>32</v>
      </c>
      <c r="AZ5" t="s">
        <v>33</v>
      </c>
      <c r="BC5" t="s">
        <v>34</v>
      </c>
      <c r="BF5" t="s">
        <v>35</v>
      </c>
      <c r="BI5" t="s">
        <v>36</v>
      </c>
      <c r="BL5" t="s">
        <v>37</v>
      </c>
      <c r="BO5" t="s">
        <v>38</v>
      </c>
      <c r="BR5" t="s">
        <v>39</v>
      </c>
      <c r="BU5" t="s">
        <v>40</v>
      </c>
      <c r="BX5" t="s">
        <v>41</v>
      </c>
      <c r="CA5" t="s">
        <v>42</v>
      </c>
      <c r="CD5" t="s">
        <v>43</v>
      </c>
      <c r="CG5" t="s">
        <v>44</v>
      </c>
      <c r="CJ5" t="s">
        <v>45</v>
      </c>
      <c r="CM5" t="s">
        <v>46</v>
      </c>
      <c r="CP5" t="s">
        <v>47</v>
      </c>
      <c r="CS5" t="s">
        <v>48</v>
      </c>
      <c r="CV5" t="s">
        <v>49</v>
      </c>
      <c r="CY5" t="s">
        <v>50</v>
      </c>
      <c r="DB5" t="s">
        <v>51</v>
      </c>
      <c r="DE5" t="s">
        <v>52</v>
      </c>
      <c r="DH5" t="s">
        <v>53</v>
      </c>
      <c r="DK5" t="s">
        <v>54</v>
      </c>
      <c r="DN5" t="s">
        <v>55</v>
      </c>
      <c r="DR5" t="s">
        <v>56</v>
      </c>
      <c r="DU5" t="s">
        <v>57</v>
      </c>
      <c r="DX5" t="s">
        <v>58</v>
      </c>
      <c r="EA5" t="s">
        <v>59</v>
      </c>
      <c r="ED5" t="s">
        <v>60</v>
      </c>
      <c r="EG5" t="s">
        <v>61</v>
      </c>
      <c r="EJ5" t="s">
        <v>62</v>
      </c>
      <c r="EN5" t="s">
        <v>63</v>
      </c>
      <c r="EQ5" t="s">
        <v>64</v>
      </c>
      <c r="ET5" t="s">
        <v>64</v>
      </c>
      <c r="EW5" t="s">
        <v>65</v>
      </c>
      <c r="EZ5" t="s">
        <v>66</v>
      </c>
      <c r="FC5" t="s">
        <v>67</v>
      </c>
      <c r="FF5" t="s">
        <v>68</v>
      </c>
      <c r="FI5" t="s">
        <v>103</v>
      </c>
      <c r="FL5" t="s">
        <v>104</v>
      </c>
      <c r="FO5" t="s">
        <v>101</v>
      </c>
      <c r="FR5" t="s">
        <v>102</v>
      </c>
      <c r="FU5" t="s">
        <v>99</v>
      </c>
      <c r="FX5" t="s">
        <v>100</v>
      </c>
      <c r="GA5" t="s">
        <v>98</v>
      </c>
      <c r="GD5" t="s">
        <v>97</v>
      </c>
      <c r="GG5" t="s">
        <v>96</v>
      </c>
      <c r="GJ5" t="s">
        <v>95</v>
      </c>
      <c r="GM5" t="s">
        <v>94</v>
      </c>
      <c r="GP5" t="s">
        <v>93</v>
      </c>
      <c r="GS5" t="s">
        <v>92</v>
      </c>
      <c r="GV5" t="s">
        <v>90</v>
      </c>
      <c r="GY5" t="s">
        <v>90</v>
      </c>
      <c r="HB5" t="s">
        <v>91</v>
      </c>
      <c r="HE5" t="s">
        <v>89</v>
      </c>
      <c r="HH5" t="s">
        <v>88</v>
      </c>
      <c r="HK5" t="s">
        <v>87</v>
      </c>
      <c r="HN5" t="s">
        <v>86</v>
      </c>
      <c r="HQ5" t="s">
        <v>84</v>
      </c>
      <c r="HT5" t="s">
        <v>84</v>
      </c>
      <c r="HW5" t="s">
        <v>85</v>
      </c>
      <c r="HZ5" t="s">
        <v>83</v>
      </c>
      <c r="IC5" t="s">
        <v>82</v>
      </c>
      <c r="IF5" t="s">
        <v>0</v>
      </c>
      <c r="II5" t="s">
        <v>1</v>
      </c>
      <c r="IL5" t="s">
        <v>2</v>
      </c>
      <c r="IO5" t="s">
        <v>3</v>
      </c>
      <c r="IR5" t="s">
        <v>4</v>
      </c>
      <c r="IU5" t="s">
        <v>5</v>
      </c>
      <c r="IX5" t="s">
        <v>6</v>
      </c>
      <c r="JA5" t="s">
        <v>4</v>
      </c>
      <c r="JD5" t="s">
        <v>7</v>
      </c>
      <c r="JG5" t="s">
        <v>8</v>
      </c>
      <c r="JJ5" t="s">
        <v>9</v>
      </c>
      <c r="JM5" t="s">
        <v>10</v>
      </c>
      <c r="JP5" t="s">
        <v>11</v>
      </c>
      <c r="JS5" t="s">
        <v>12</v>
      </c>
      <c r="JV5" t="s">
        <v>13</v>
      </c>
      <c r="JY5" t="s">
        <v>81</v>
      </c>
      <c r="KB5" t="s">
        <v>80</v>
      </c>
      <c r="KE5" t="s">
        <v>79</v>
      </c>
      <c r="KH5" t="s">
        <v>78</v>
      </c>
      <c r="KK5" t="s">
        <v>78</v>
      </c>
      <c r="KN5" t="s">
        <v>77</v>
      </c>
      <c r="KQ5" t="s">
        <v>76</v>
      </c>
      <c r="KT5" t="s">
        <v>75</v>
      </c>
      <c r="KW5" t="s">
        <v>74</v>
      </c>
      <c r="KZ5" t="s">
        <v>73</v>
      </c>
      <c r="LC5" t="s">
        <v>72</v>
      </c>
      <c r="LF5" t="s">
        <v>71</v>
      </c>
      <c r="LI5" t="s">
        <v>70</v>
      </c>
      <c r="LL5" t="s">
        <v>69</v>
      </c>
    </row>
    <row r="6" spans="1:325" ht="14.25" customHeight="1">
      <c r="A6" t="s">
        <v>15</v>
      </c>
      <c r="B6" t="s">
        <v>16</v>
      </c>
      <c r="D6" t="s">
        <v>15</v>
      </c>
      <c r="E6" t="s">
        <v>16</v>
      </c>
      <c r="G6" t="s">
        <v>15</v>
      </c>
      <c r="H6" t="s">
        <v>16</v>
      </c>
      <c r="J6" t="s">
        <v>15</v>
      </c>
      <c r="K6" t="s">
        <v>16</v>
      </c>
      <c r="M6" t="s">
        <v>15</v>
      </c>
      <c r="N6" t="s">
        <v>16</v>
      </c>
      <c r="P6" t="s">
        <v>15</v>
      </c>
      <c r="Q6" t="s">
        <v>16</v>
      </c>
      <c r="S6" t="s">
        <v>15</v>
      </c>
      <c r="T6" t="s">
        <v>16</v>
      </c>
      <c r="V6" s="3" t="s">
        <v>15</v>
      </c>
      <c r="W6" t="s">
        <v>16</v>
      </c>
      <c r="Y6" t="s">
        <v>15</v>
      </c>
      <c r="Z6" t="s">
        <v>16</v>
      </c>
      <c r="AB6" t="s">
        <v>15</v>
      </c>
      <c r="AC6" t="s">
        <v>16</v>
      </c>
      <c r="AE6" t="s">
        <v>15</v>
      </c>
      <c r="AF6" t="s">
        <v>16</v>
      </c>
      <c r="AH6" t="s">
        <v>15</v>
      </c>
      <c r="AI6" t="s">
        <v>16</v>
      </c>
      <c r="AK6" t="s">
        <v>15</v>
      </c>
      <c r="AL6" t="s">
        <v>16</v>
      </c>
      <c r="AN6" t="s">
        <v>15</v>
      </c>
      <c r="AO6" t="s">
        <v>16</v>
      </c>
      <c r="AQ6" t="s">
        <v>15</v>
      </c>
      <c r="AR6" t="s">
        <v>16</v>
      </c>
      <c r="AT6" t="s">
        <v>15</v>
      </c>
      <c r="AU6" t="s">
        <v>16</v>
      </c>
      <c r="AW6" t="s">
        <v>15</v>
      </c>
      <c r="AX6" t="s">
        <v>16</v>
      </c>
      <c r="AZ6" t="s">
        <v>15</v>
      </c>
      <c r="BA6" t="s">
        <v>16</v>
      </c>
      <c r="BC6" t="s">
        <v>15</v>
      </c>
      <c r="BD6" t="s">
        <v>16</v>
      </c>
      <c r="BF6" t="s">
        <v>15</v>
      </c>
      <c r="BG6" t="s">
        <v>16</v>
      </c>
      <c r="BI6" t="s">
        <v>15</v>
      </c>
      <c r="BJ6" t="s">
        <v>16</v>
      </c>
      <c r="BL6" t="s">
        <v>15</v>
      </c>
      <c r="BM6" t="s">
        <v>16</v>
      </c>
      <c r="BO6" t="s">
        <v>15</v>
      </c>
      <c r="BP6" t="s">
        <v>16</v>
      </c>
      <c r="BR6" t="s">
        <v>15</v>
      </c>
      <c r="BS6" t="s">
        <v>16</v>
      </c>
      <c r="BU6" t="s">
        <v>15</v>
      </c>
      <c r="BV6" t="s">
        <v>16</v>
      </c>
      <c r="BX6" t="s">
        <v>15</v>
      </c>
      <c r="BY6" t="s">
        <v>16</v>
      </c>
      <c r="CA6" t="s">
        <v>15</v>
      </c>
      <c r="CB6" t="s">
        <v>16</v>
      </c>
      <c r="CD6" t="s">
        <v>15</v>
      </c>
      <c r="CE6" t="s">
        <v>16</v>
      </c>
      <c r="CG6" t="s">
        <v>15</v>
      </c>
      <c r="CH6" t="s">
        <v>16</v>
      </c>
      <c r="CJ6" t="s">
        <v>15</v>
      </c>
      <c r="CK6" t="s">
        <v>16</v>
      </c>
      <c r="CM6" t="s">
        <v>15</v>
      </c>
      <c r="CN6" t="s">
        <v>16</v>
      </c>
      <c r="CP6" t="s">
        <v>15</v>
      </c>
      <c r="CQ6" t="s">
        <v>16</v>
      </c>
      <c r="CS6" t="s">
        <v>15</v>
      </c>
      <c r="CT6" t="s">
        <v>16</v>
      </c>
      <c r="CV6" t="s">
        <v>15</v>
      </c>
      <c r="CW6" t="s">
        <v>16</v>
      </c>
      <c r="CY6" t="s">
        <v>15</v>
      </c>
      <c r="CZ6" t="s">
        <v>16</v>
      </c>
      <c r="DB6" t="s">
        <v>15</v>
      </c>
      <c r="DC6" t="s">
        <v>16</v>
      </c>
      <c r="DE6" t="s">
        <v>15</v>
      </c>
      <c r="DF6" t="s">
        <v>16</v>
      </c>
      <c r="DH6" t="s">
        <v>15</v>
      </c>
      <c r="DI6" t="s">
        <v>16</v>
      </c>
      <c r="DK6" t="s">
        <v>15</v>
      </c>
      <c r="DL6" t="s">
        <v>16</v>
      </c>
      <c r="DN6" t="s">
        <v>15</v>
      </c>
      <c r="DO6" t="s">
        <v>16</v>
      </c>
      <c r="DR6" t="s">
        <v>15</v>
      </c>
      <c r="DS6" t="s">
        <v>16</v>
      </c>
      <c r="DU6" t="s">
        <v>15</v>
      </c>
      <c r="DV6" t="s">
        <v>16</v>
      </c>
      <c r="DX6" t="s">
        <v>15</v>
      </c>
      <c r="DY6" t="s">
        <v>16</v>
      </c>
      <c r="EA6" t="s">
        <v>15</v>
      </c>
      <c r="EB6" t="s">
        <v>16</v>
      </c>
      <c r="ED6" t="s">
        <v>15</v>
      </c>
      <c r="EE6" t="s">
        <v>16</v>
      </c>
      <c r="EG6" t="s">
        <v>15</v>
      </c>
      <c r="EH6" t="s">
        <v>16</v>
      </c>
      <c r="EJ6" t="s">
        <v>15</v>
      </c>
      <c r="EK6" t="s">
        <v>16</v>
      </c>
      <c r="EN6" t="s">
        <v>15</v>
      </c>
      <c r="EO6" t="s">
        <v>16</v>
      </c>
      <c r="EQ6" t="s">
        <v>15</v>
      </c>
      <c r="ER6" t="s">
        <v>16</v>
      </c>
      <c r="ET6" t="s">
        <v>15</v>
      </c>
      <c r="EU6" t="s">
        <v>16</v>
      </c>
      <c r="EW6" t="s">
        <v>15</v>
      </c>
      <c r="EX6" t="s">
        <v>16</v>
      </c>
      <c r="EZ6" t="s">
        <v>15</v>
      </c>
      <c r="FA6" t="s">
        <v>16</v>
      </c>
      <c r="FC6" t="s">
        <v>15</v>
      </c>
      <c r="FD6" t="s">
        <v>16</v>
      </c>
      <c r="FF6" t="s">
        <v>15</v>
      </c>
      <c r="FG6" t="s">
        <v>16</v>
      </c>
      <c r="FI6" t="s">
        <v>15</v>
      </c>
      <c r="FJ6" t="s">
        <v>16</v>
      </c>
      <c r="FL6" t="s">
        <v>15</v>
      </c>
      <c r="FM6" t="s">
        <v>16</v>
      </c>
      <c r="FO6" t="s">
        <v>15</v>
      </c>
      <c r="FP6" t="s">
        <v>16</v>
      </c>
      <c r="FR6" t="s">
        <v>15</v>
      </c>
      <c r="FS6" t="s">
        <v>16</v>
      </c>
      <c r="FU6" t="s">
        <v>15</v>
      </c>
      <c r="FV6" t="s">
        <v>16</v>
      </c>
      <c r="FX6" t="s">
        <v>15</v>
      </c>
      <c r="FY6" t="s">
        <v>16</v>
      </c>
      <c r="GA6" t="s">
        <v>15</v>
      </c>
      <c r="GB6" t="s">
        <v>16</v>
      </c>
      <c r="GD6" t="s">
        <v>15</v>
      </c>
      <c r="GE6" t="s">
        <v>16</v>
      </c>
      <c r="GG6" t="s">
        <v>15</v>
      </c>
      <c r="GH6" t="s">
        <v>16</v>
      </c>
      <c r="GJ6" t="s">
        <v>15</v>
      </c>
      <c r="GK6" t="s">
        <v>16</v>
      </c>
      <c r="GM6" t="s">
        <v>15</v>
      </c>
      <c r="GN6" t="s">
        <v>16</v>
      </c>
      <c r="GP6" t="s">
        <v>15</v>
      </c>
      <c r="GQ6" t="s">
        <v>16</v>
      </c>
      <c r="GS6" t="s">
        <v>15</v>
      </c>
      <c r="GT6" t="s">
        <v>16</v>
      </c>
      <c r="GV6" t="s">
        <v>15</v>
      </c>
      <c r="GW6" t="s">
        <v>16</v>
      </c>
      <c r="GY6" t="s">
        <v>15</v>
      </c>
      <c r="GZ6" t="s">
        <v>16</v>
      </c>
      <c r="HB6" t="s">
        <v>15</v>
      </c>
      <c r="HC6" t="s">
        <v>16</v>
      </c>
      <c r="HE6" t="s">
        <v>15</v>
      </c>
      <c r="HF6" t="s">
        <v>16</v>
      </c>
      <c r="HH6" t="s">
        <v>15</v>
      </c>
      <c r="HI6" t="s">
        <v>16</v>
      </c>
      <c r="HK6" t="s">
        <v>15</v>
      </c>
      <c r="HL6" t="s">
        <v>16</v>
      </c>
      <c r="HN6" t="s">
        <v>15</v>
      </c>
      <c r="HO6" t="s">
        <v>16</v>
      </c>
      <c r="HQ6" t="s">
        <v>15</v>
      </c>
      <c r="HR6" t="s">
        <v>16</v>
      </c>
      <c r="HT6" t="s">
        <v>15</v>
      </c>
      <c r="HU6" t="s">
        <v>16</v>
      </c>
      <c r="HW6" t="s">
        <v>15</v>
      </c>
      <c r="HX6" t="s">
        <v>16</v>
      </c>
      <c r="HZ6" t="s">
        <v>15</v>
      </c>
      <c r="IA6" t="s">
        <v>16</v>
      </c>
      <c r="IC6" t="s">
        <v>15</v>
      </c>
      <c r="ID6" t="s">
        <v>16</v>
      </c>
      <c r="IF6" t="s">
        <v>15</v>
      </c>
      <c r="IG6" t="s">
        <v>16</v>
      </c>
      <c r="II6" t="s">
        <v>15</v>
      </c>
      <c r="IJ6" t="s">
        <v>16</v>
      </c>
      <c r="IL6" t="s">
        <v>15</v>
      </c>
      <c r="IM6" t="s">
        <v>16</v>
      </c>
      <c r="IO6" t="s">
        <v>15</v>
      </c>
      <c r="IP6" t="s">
        <v>16</v>
      </c>
      <c r="IR6" t="s">
        <v>15</v>
      </c>
      <c r="IS6" t="s">
        <v>16</v>
      </c>
      <c r="IU6" t="s">
        <v>15</v>
      </c>
      <c r="IV6" t="s">
        <v>16</v>
      </c>
      <c r="IX6" t="s">
        <v>15</v>
      </c>
      <c r="IY6" t="s">
        <v>16</v>
      </c>
      <c r="JA6" t="s">
        <v>15</v>
      </c>
      <c r="JB6" t="s">
        <v>16</v>
      </c>
      <c r="JD6" t="s">
        <v>15</v>
      </c>
      <c r="JE6" t="s">
        <v>16</v>
      </c>
      <c r="JG6" t="s">
        <v>15</v>
      </c>
      <c r="JH6" t="s">
        <v>16</v>
      </c>
      <c r="JJ6" t="s">
        <v>15</v>
      </c>
      <c r="JK6" t="s">
        <v>16</v>
      </c>
      <c r="JM6" t="s">
        <v>15</v>
      </c>
      <c r="JN6" t="s">
        <v>16</v>
      </c>
      <c r="JP6" t="s">
        <v>15</v>
      </c>
      <c r="JQ6" t="s">
        <v>16</v>
      </c>
      <c r="JS6" t="s">
        <v>15</v>
      </c>
      <c r="JT6" t="s">
        <v>16</v>
      </c>
      <c r="JV6" t="s">
        <v>15</v>
      </c>
      <c r="JW6" t="s">
        <v>16</v>
      </c>
      <c r="JY6" t="s">
        <v>15</v>
      </c>
      <c r="JZ6" t="s">
        <v>16</v>
      </c>
      <c r="KB6" t="s">
        <v>15</v>
      </c>
      <c r="KC6" t="s">
        <v>16</v>
      </c>
      <c r="KE6" t="s">
        <v>15</v>
      </c>
      <c r="KF6" t="s">
        <v>16</v>
      </c>
      <c r="KH6" t="s">
        <v>15</v>
      </c>
      <c r="KI6" t="s">
        <v>16</v>
      </c>
      <c r="KK6" t="s">
        <v>15</v>
      </c>
      <c r="KL6" t="s">
        <v>16</v>
      </c>
      <c r="KN6" t="s">
        <v>15</v>
      </c>
      <c r="KO6" t="s">
        <v>16</v>
      </c>
      <c r="KQ6" t="s">
        <v>15</v>
      </c>
      <c r="KR6" t="s">
        <v>16</v>
      </c>
      <c r="KT6" t="s">
        <v>15</v>
      </c>
      <c r="KU6" t="s">
        <v>16</v>
      </c>
      <c r="KW6" t="s">
        <v>15</v>
      </c>
      <c r="KX6" t="s">
        <v>16</v>
      </c>
      <c r="KZ6" t="s">
        <v>15</v>
      </c>
      <c r="LA6" t="s">
        <v>16</v>
      </c>
      <c r="LC6" t="s">
        <v>15</v>
      </c>
      <c r="LD6" t="s">
        <v>16</v>
      </c>
      <c r="LF6" t="s">
        <v>15</v>
      </c>
      <c r="LG6" t="s">
        <v>16</v>
      </c>
      <c r="LI6" t="s">
        <v>15</v>
      </c>
      <c r="LJ6" t="s">
        <v>16</v>
      </c>
      <c r="LL6" t="s">
        <v>15</v>
      </c>
      <c r="LM6" t="s">
        <v>16</v>
      </c>
    </row>
    <row r="7" spans="1:325">
      <c r="A7" s="1">
        <v>35003</v>
      </c>
      <c r="B7">
        <v>73000</v>
      </c>
      <c r="D7" s="1">
        <v>33269</v>
      </c>
      <c r="E7">
        <v>69844</v>
      </c>
      <c r="G7" s="1">
        <v>35976</v>
      </c>
      <c r="H7">
        <v>16000</v>
      </c>
      <c r="J7" s="1">
        <v>33269</v>
      </c>
      <c r="K7">
        <v>8221</v>
      </c>
      <c r="M7" s="1">
        <v>34699</v>
      </c>
      <c r="N7">
        <v>92450</v>
      </c>
      <c r="P7" s="1" t="e">
        <f ca="1">_xll.BDH($P$5,$Q$6:$Q$6,"01.01.1991","13.02.2012","Dir=V","Dts=S","Sort=A","Quote=C","QtTyp=Y","Days=T","Per=cm","DtFmt=D","UseDPDF=Y","cols=2;rows=193")</f>
        <v>#NAME?</v>
      </c>
      <c r="Q7">
        <v>29440</v>
      </c>
      <c r="S7" s="1" t="e">
        <f ca="1">_xll.BDH($S$5,$T$6:$T$6,"01.01.1991","13.02.2012","Dir=V","Dts=S","Sort=A","Quote=C","QtTyp=Y","Days=T","Per=cm","DtFmt=D","UseDPDF=Y","cols=2;rows=198")</f>
        <v>#NAME?</v>
      </c>
      <c r="T7">
        <v>9406</v>
      </c>
      <c r="V7" s="4" t="e">
        <f ca="1">_xll.BDH($V$5,$W$6:$W$6,"01.01.1991","13.02.2012","Dir=V","Dts=S","Sort=A","Quote=C","QtTyp=Y","Days=T","Per=cm","DtFmt=D","UseDPDF=Y","cols=2;rows=253")</f>
        <v>#NAME?</v>
      </c>
      <c r="W7">
        <v>24700</v>
      </c>
      <c r="Y7" s="1" t="e">
        <f ca="1">_xll.BDH($Y$5,$Z$6:$Z$6,"01.01.1991","13.02.2012","Dir=V","Dts=S","Sort=A","Quote=C","QtTyp=Y","Days=T","Per=cm","DtFmt=D","UseDPDF=Y","cols=2;rows=183")</f>
        <v>#NAME?</v>
      </c>
      <c r="Z7">
        <v>67718.44</v>
      </c>
      <c r="AB7" s="1" t="e">
        <f ca="1">_xll.BDH($AB$5,$AC$6:$AC$6,"01.01.1991","13.02.2012","Dir=V","Dts=S","Sort=A","Quote=C","QtTyp=Y","Days=T","Per=cm","DtFmt=D","UseDPDF=Y","cols=2;rows=92")</f>
        <v>#NAME?</v>
      </c>
      <c r="AC7">
        <v>1.468</v>
      </c>
      <c r="AE7" s="1" t="e">
        <f ca="1">_xll.BDH($AE$5,$AF$6:$AF$6,"01.01.1991","13.02.2012","Dir=V","Dts=S","Sort=A","Quote=C","QtTyp=Y","Days=T","Per=cm","DtFmt=D","UseDPDF=Y","cols=2;rows=92")</f>
        <v>#NAME?</v>
      </c>
      <c r="AF7">
        <v>3.113</v>
      </c>
      <c r="AH7" s="1" t="e">
        <f ca="1">_xll.BDH($AH$5,$AI$6:$AI$6,"01.01.1991","13.02.2012","Dir=V","Dts=S","Sort=A","Quote=C","QtTyp=Y","Days=T","Per=cm","DtFmt=D","UseDPDF=Y","cols=2;rows=156")</f>
        <v>#NAME?</v>
      </c>
      <c r="AI7">
        <v>235123</v>
      </c>
      <c r="AK7" s="1" t="e">
        <f ca="1">_xll.BDH($AK$5,$AL$6:$AL$6,"01.01.1991","13.02.2012","Dir=V","Dts=S","Sort=A","Quote=C","QtTyp=Y","Days=T","Per=cm","DtFmt=D","UseDPDF=Y","cols=2;rows=92")</f>
        <v>#NAME?</v>
      </c>
      <c r="AL7">
        <v>1.3149999999999999</v>
      </c>
      <c r="AN7" s="1" t="e">
        <f ca="1">_xll.BDH($AN$5,$AO$6:$AO$6,"01.01.1991","13.02.2012","Dir=V","Dts=S","Sort=A","Quote=C","QtTyp=Y","Days=T","Per=cm","DtFmt=D","UseDPDF=Y","cols=2;rows=194")</f>
        <v>#NAME?</v>
      </c>
      <c r="AO7">
        <v>15741</v>
      </c>
      <c r="AQ7" s="1" t="e">
        <f ca="1">_xll.BDH($AQ$5,$AR$6:$AR$6,"01.01.1991","13.02.2012","Dir=V","Dts=S","Sort=A","Quote=C","QtTyp=Y","Days=T","Per=cm","DtFmt=D","UseDPDF=Y","cols=2;rows=248")</f>
        <v>#NAME?</v>
      </c>
      <c r="AR7">
        <v>485</v>
      </c>
      <c r="AT7" s="1" t="e">
        <f ca="1">_xll.BDH($AT$5,$AU$6:$AU$6,"01.01.1991","13.02.2012","Dir=V","Dts=S","Sort=A","Quote=C","QtTyp=Y","Days=T","Per=cm","DtFmt=D","UseDPDF=Y","cols=2;rows=177")</f>
        <v>#NAME?</v>
      </c>
      <c r="AU7">
        <v>5274.8</v>
      </c>
      <c r="AW7" s="1" t="e">
        <f ca="1">_xll.BDH($AW$5,$AX$6:$AX$6,"01.01.1991","13.02.2012","Dir=V","Dts=S","Sort=A","Quote=C","QtTyp=Y","Days=T","Per=cm","DtFmt=D","UseDPDF=Y","cols=2;rows=252")</f>
        <v>#NAME?</v>
      </c>
      <c r="AX7">
        <v>9386</v>
      </c>
      <c r="AZ7" s="1" t="e">
        <f ca="1">_xll.BDH($AZ$5,$BA$6:$BA$6,"01.01.1991","13.02.2012","Dir=V","Dts=S","Sort=A","Quote=C","QtTyp=Y","Days=T","Per=cm","DtFmt=D","UseDPDF=Y","cols=2;rows=252")</f>
        <v>#NAME?</v>
      </c>
      <c r="BA7">
        <v>4661.5</v>
      </c>
      <c r="BC7" s="1" t="e">
        <f ca="1">_xll.BDH($BC$5,$BD$6:$BD$6,"01.01.1991","13.02.2012","Dir=V","Dts=S","Sort=A","Quote=C","QtTyp=Y","Days=T","Per=cm","DtFmt=D","UseDPDF=Y","cols=2;rows=139")</f>
        <v>#NAME?</v>
      </c>
      <c r="BD7">
        <v>24675</v>
      </c>
      <c r="BF7" s="1" t="e">
        <f ca="1">_xll.BDH($BF$5,$BG$6:$BG$6,"01.01.1991","13.02.2012","Dir=V","Dts=S","Sort=A","Quote=C","QtTyp=Y","Days=T","Per=cm","DtFmt=D","UseDPDF=Y","cols=2;rows=92")</f>
        <v>#NAME?</v>
      </c>
      <c r="BG7">
        <v>1.0780000000000001</v>
      </c>
      <c r="BI7" s="1" t="e">
        <f ca="1">_xll.BDH($BI$5,$BJ$6:$BJ$6,"01.01.1991","13.02.2012","Dir=V","Dts=S","Sort=A","Quote=C","QtTyp=Y","Days=T","Per=cm","DtFmt=D","UseDPDF=Y","cols=2;rows=251")</f>
        <v>#NAME?</v>
      </c>
      <c r="BJ7">
        <v>9332.2000000000007</v>
      </c>
      <c r="BL7" s="1" t="e">
        <f ca="1">_xll.BDH($BL$5,$BM$6:$BM$6,"01.01.1991","13.02.2012","Dir=V","Dts=S","Sort=A","Quote=C","QtTyp=Y","Days=T","Per=cm","DtFmt=D","UseDPDF=Y","cols=2;rows=242")</f>
        <v>#NAME?</v>
      </c>
      <c r="BM7">
        <v>6400</v>
      </c>
      <c r="BO7" s="1" t="e">
        <f ca="1">_xll.BDH($BO$5,$BP$6:$BP$6,"01.01.1991","13.02.2012","Dir=V","Dts=S","Sort=A","Quote=C","QtTyp=Y","Days=T","Per=cm","DtFmt=D","UseDPDF=Y","cols=2;rows=92")</f>
        <v>#NAME?</v>
      </c>
      <c r="BP7">
        <v>0.39100000000000001</v>
      </c>
      <c r="BR7" s="1" t="e">
        <f ca="1">_xll.BDH($BR$5,$BS$6:$BS$6,"01.01.1991","13.02.2012","Dir=V","Dts=S","Sort=A","Quote=C","QtTyp=Y","Days=T","Per=cm","DtFmt=D","UseDPDF=Y","cols=2;rows=252")</f>
        <v>#NAME?</v>
      </c>
      <c r="BS7">
        <v>3887</v>
      </c>
      <c r="BU7" s="1" t="e">
        <f ca="1">_xll.BDH($BU$5,$BV$6:$BV$6,"01.01.1991","13.02.2012","Dir=V","Dts=S","Sort=A","Quote=C","QtTyp=Y","Days=T","Per=cm","DtFmt=D","UseDPDF=Y","cols=2;rows=251")</f>
        <v>#NAME?</v>
      </c>
      <c r="BV7">
        <v>14317.6</v>
      </c>
      <c r="BX7" s="1" t="e">
        <f ca="1">_xll.BDH($BX$5,$BY$6:$BY$6,"01.01.1991","13.02.2012","Dir=V","Dts=S","Sort=A","Quote=C","QtTyp=Y","Days=T","Per=cm","DtFmt=D","UseDPDF=Y","cols=2;rows=252")</f>
        <v>#NAME?</v>
      </c>
      <c r="BY7">
        <v>16049.9</v>
      </c>
      <c r="CA7" s="1" t="e">
        <f ca="1">_xll.BDH($CA$5,$CB$6:$CB$6,"01.01.1991","13.02.2012","Dir=V","Dts=S","Sort=A","Quote=C","QtTyp=Y","Days=T","Per=cm","DtFmt=D","UseDPDF=Y","cols=2;rows=133")</f>
        <v>#NAME?</v>
      </c>
      <c r="CB7">
        <v>30713</v>
      </c>
      <c r="CD7" s="1" t="e">
        <f ca="1">_xll.BDH($CD$5,$CE$6:$CE$6,"01.01.1991","13.02.2012","Dir=V","Dts=S","Sort=A","Quote=C","QtTyp=Y","Days=T","Per=cm","DtFmt=D","UseDPDF=Y","cols=2;rows=252")</f>
        <v>#NAME?</v>
      </c>
      <c r="CE7">
        <v>32845</v>
      </c>
      <c r="CG7" s="1" t="e">
        <f ca="1">_xll.BDH($CG$5,$CH$6:$CH$6,"01.01.1991","13.02.2012","Dir=V","Dts=S","Sort=A","Quote=C","QtTyp=Y","Days=T","Per=cm","DtFmt=D","UseDPDF=Y","cols=2;rows=92")</f>
        <v>#NAME?</v>
      </c>
      <c r="CH7">
        <v>0.58599999999999997</v>
      </c>
      <c r="CJ7" s="1" t="e">
        <f ca="1">_xll.BDH($CJ$5,$CK$6:$CK$6,"01.01.1991","13.02.2012","Dir=V","Dts=S","Sort=A","Quote=C","QtTyp=Y","Days=T","Per=cm","DtFmt=D","UseDPDF=Y","cols=2;rows=92")</f>
        <v>#NAME?</v>
      </c>
      <c r="CK7">
        <v>0.38200000000000001</v>
      </c>
      <c r="CM7" s="1" t="e">
        <f ca="1">_xll.BDH($CM$5,$CN$6:$CN$6,"01.01.1991","13.02.2012","Dir=V","Dts=S","Sort=A","Quote=C","QtTyp=Y","Days=T","Per=cm","DtFmt=D","UseDPDF=Y","cols=2;rows=92")</f>
        <v>#NAME?</v>
      </c>
      <c r="CN7">
        <v>0.27700000000000002</v>
      </c>
      <c r="CP7" s="1" t="e">
        <f ca="1">_xll.BDH($CP$5,$CQ$6:$CQ$6,"01.01.1991","13.02.2012","Dir=V","Dts=S","Sort=A","Quote=C","QtTyp=Y","Days=T","Per=cm","DtFmt=D","UseDPDF=Y","cols=2;rows=92")</f>
        <v>#NAME?</v>
      </c>
      <c r="CQ7">
        <v>0.27800000000000002</v>
      </c>
      <c r="CS7" s="1" t="e">
        <f ca="1">_xll.BDH($CS$5,$CT$6:$CT$6,"01.01.1991","13.02.2012","Dir=V","Dts=S","Sort=A","Quote=C","QtTyp=Y","Days=T","Per=cm","DtFmt=D","UseDPDF=Y","cols=2;rows=92")</f>
        <v>#NAME?</v>
      </c>
      <c r="CT7">
        <v>0.81899999999999995</v>
      </c>
      <c r="CV7" s="1" t="e">
        <f ca="1">_xll.BDH($CV$5,$CW$6:$CW$6,"01.01.1991","13.02.2012","Dir=V","Dts=S","Sort=A","Quote=C","QtTyp=Y","Days=T","Per=cm","DtFmt=D","UseDPDF=Y","cols=2;rows=92")</f>
        <v>#NAME?</v>
      </c>
      <c r="CW7">
        <v>1.278</v>
      </c>
      <c r="CY7" s="1" t="e">
        <f ca="1">_xll.BDH($CY$5,$CZ$6:$CZ$6,"01.01.1991","13.02.2012","Dir=V","Dts=S","Sort=A","Quote=C","QtTyp=Y","Days=T","Per=cm","DtFmt=D","UseDPDF=Y","cols=2;rows=92")</f>
        <v>#NAME?</v>
      </c>
      <c r="CZ7">
        <v>0.80800000000000005</v>
      </c>
      <c r="DB7" s="1" t="e">
        <f ca="1">_xll.BDH($DB$5,$DC$6:$DC$6,"01.01.1991","13.02.2012","Dir=V","Dts=S","Sort=A","Quote=C","QtTyp=Y","Days=T","Per=cm","DtFmt=D","UseDPDF=Y","cols=2;rows=92")</f>
        <v>#NAME?</v>
      </c>
      <c r="DC7">
        <v>0.19800000000000001</v>
      </c>
      <c r="DE7" s="1" t="e">
        <f ca="1">_xll.BDH($DE$5,$DF$6:$DF$6,"01.01.1991","13.02.2012","Dir=V","Dts=S","Sort=A","Quote=C","QtTyp=Y","Days=T","Per=cm","DtFmt=D","UseDPDF=Y","cols=2;rows=92")</f>
        <v>#NAME?</v>
      </c>
      <c r="DF7">
        <v>0.312</v>
      </c>
      <c r="DH7" s="1" t="e">
        <f ca="1">_xll.BDH($DH$5,$DI$6:$DI$6,"01.01.1991","13.02.2012","Dir=V","Dts=S","Sort=A","Quote=C","QtTyp=Y","Days=T","Per=cm","DtFmt=D","UseDPDF=Y","cols=2;rows=92")</f>
        <v>#NAME?</v>
      </c>
      <c r="DI7">
        <v>0.44400000000000001</v>
      </c>
      <c r="DK7" s="1" t="e">
        <f ca="1">_xll.BDH($DK$5,$DL$6:$DL$6,"01.01.1991","13.02.2012","Dir=V","Dts=S","Sort=A","Quote=C","QtTyp=Y","Days=T","Per=cm","DtFmt=D","UseDPDF=Y","cols=2;rows=92")</f>
        <v>#NAME?</v>
      </c>
      <c r="DL7">
        <v>0.41299999999999998</v>
      </c>
      <c r="DN7" s="1" t="e">
        <f ca="1">_xll.BDH($DN$5,$DO$6,"01.01.1991","13.02.2012","Dir=V","Dts=S","Sort=A","Quote=C","QtTyp=Y","Days=T","Per=cm","DtFmt=D","UseDPDF=Y","cols=2;rows=92")</f>
        <v>#NAME?</v>
      </c>
      <c r="DO7">
        <v>0.39400000000000002</v>
      </c>
      <c r="DR7" s="1" t="e">
        <f ca="1">_xll.BDH($DR$5,#REF!,"01.01.1991","13.02.2012","Dir=V","Dts=S","Sort=A","Quote=C","QtTyp=Y","Days=T","Per=cm","DtFmt=D","UseDPDF=Y","cols=2;rows=92")</f>
        <v>#NAME?</v>
      </c>
      <c r="DS7">
        <v>0.22900000000000001</v>
      </c>
      <c r="DU7" s="1" t="e">
        <f ca="1">_xll.BDH($DU$5,#REF!,"01.01.1991","13.02.2012","Dir=V","Dts=S","Sort=A","Quote=C","QtTyp=Y","Days=T","Per=cm","DtFmt=D","UseDPDF=Y","cols=2;rows=92")</f>
        <v>#NAME?</v>
      </c>
      <c r="DV7">
        <v>0.72299999999999998</v>
      </c>
      <c r="DX7" s="1" t="e">
        <f ca="1">_xll.BDH($DX$5,$DY$6,"01.01.1991","13.02.2012","Dir=V","Dts=S","Sort=A","Quote=C","QtTyp=Y","Days=T","Per=cm","DtFmt=D","UseDPDF=Y","cols=2;rows=92")</f>
        <v>#NAME?</v>
      </c>
      <c r="DY7">
        <v>0.89200000000000002</v>
      </c>
      <c r="EA7" s="1" t="e">
        <f ca="1">_xll.BDH($EA$5,#REF!,"01.01.1991","13.02.2012","Dir=V","Dts=S","Sort=A","Quote=C","QtTyp=Y","Days=T","Per=cm","DtFmt=D","UseDPDF=Y","cols=2;rows=92")</f>
        <v>#NAME?</v>
      </c>
      <c r="EB7">
        <v>0.497</v>
      </c>
      <c r="ED7" s="1" t="e">
        <f ca="1">_xll.BDH($ED$5,$EE$6,"01.01.1991","13.02.2012","Dir=V","Dts=S","Sort=A","Quote=C","QtTyp=Y","Days=T","Per=cm","DtFmt=D","UseDPDF=Y","cols=2;rows=92")</f>
        <v>#NAME?</v>
      </c>
      <c r="EE7">
        <v>0.32500000000000001</v>
      </c>
      <c r="EG7" s="1" t="e">
        <f ca="1">_xll.BDH($ED$5,$EE$6,"01.01.1991","13.02.2012","Dir=V","Dts=S","Sort=A","Quote=C","QtTyp=Y","Days=T","Per=cm","DtFmt=D","UseDPDF=Y","cols=2;rows=92")</f>
        <v>#NAME?</v>
      </c>
      <c r="EH7">
        <v>0.14599999999999999</v>
      </c>
      <c r="EJ7" s="1" t="e">
        <f ca="1">_xll.BDH($EJ$5,$EK$6,"01.01.1991","13.02.2012","Dir=V","Dts=S","Sort=A","Quote=C","QtTyp=Y","Days=T","Per=cm","DtFmt=D","UseDPDF=Y","cols=2;rows=92")</f>
        <v>#NAME?</v>
      </c>
      <c r="EK7">
        <v>8.5999999999999993E-2</v>
      </c>
      <c r="EN7" s="1" t="e">
        <f ca="1">_xll.BDH($EN$5,$EO$6,"01.01.1991","13.02.2012","Dir=V","Dts=S","Sort=A","Quote=C","QtTyp=Y","Days=T","Per=cm","DtFmt=D","UseDPDF=Y","cols=2;rows=92")</f>
        <v>#NAME?</v>
      </c>
      <c r="EO7">
        <v>0.41899999999999998</v>
      </c>
      <c r="EQ7" s="1" t="e">
        <f ca="1">_xll.BDH($EQ$5,$EO$6,"01.01.1991","13.02.2012","Dir=V","Dts=S","Sort=A","Quote=C","QtTyp=Y","Days=T","Per=cm","DtFmt=D","UseDPDF=Y","cols=2;rows=92")</f>
        <v>#NAME?</v>
      </c>
      <c r="ER7">
        <v>0.21199999999999999</v>
      </c>
      <c r="ET7" s="1" t="e">
        <f ca="1">_xll.BDH($ET$5,$EU$6,"01.01.1991","13.02.2012","Dir=V","Dts=S","Sort=A","Quote=C","QtTyp=Y","Days=T","Per=cm","DtFmt=D","UseDPDF=Y","cols=2;rows=92")</f>
        <v>#NAME?</v>
      </c>
      <c r="EU7">
        <v>0.21199999999999999</v>
      </c>
      <c r="EW7" s="1" t="e">
        <f ca="1">_xll.BDH($EW$5,$EU$6,"01.01.1991","13.02.2012","Dir=V","Dts=S","Sort=A","Quote=C","QtTyp=Y","Days=T","Per=cm","DtFmt=D","UseDPDF=Y","cols=2;rows=92")</f>
        <v>#NAME?</v>
      </c>
      <c r="EX7">
        <v>2.1000000000000001E-2</v>
      </c>
      <c r="EZ7" s="1" t="e">
        <f ca="1">_xll.BDH($EZ$5,$EU$6,"01.01.1991","13.02.2012","Dir=V","Dts=S","Sort=A","Quote=C","QtTyp=Y","Days=T","Per=cm","DtFmt=D","UseDPDF=Y","cols=2;rows=92")</f>
        <v>#NAME?</v>
      </c>
      <c r="FA7">
        <v>0.122</v>
      </c>
      <c r="FC7" s="1" t="e">
        <f ca="1">_xll.BDH($FC$5,$EU$6,"01.01.1991","13.02.2012","Dir=V","Dts=S","Sort=A","Quote=C","QtTyp=Y","Days=T","Per=cm","DtFmt=D","UseDPDF=Y","cols=2;rows=32")</f>
        <v>#NAME?</v>
      </c>
      <c r="FD7">
        <v>0.254</v>
      </c>
      <c r="FF7" s="1" t="e">
        <f ca="1">_xll.BDH($FF$5,$EU$6,"01.01.1991","13.02.2012","Dir=V","Dts=S","Sort=A","Quote=C","QtTyp=Y","Days=T","Per=cm","DtFmt=D","UseDPDF=Y","cols=2;rows=92")</f>
        <v>#NAME?</v>
      </c>
      <c r="FG7">
        <v>0.18099999999999999</v>
      </c>
      <c r="FI7" s="1" t="e">
        <f ca="1">_xll.BDH($FI$5,$EU$6,"01.01.1991","13.02.2012","Dir=V","Dts=S","Sort=A","Quote=C","QtTyp=Y","Days=T","Per=cm","DtFmt=D","UseDPDF=Y","cols=2;rows=92")</f>
        <v>#NAME?</v>
      </c>
      <c r="FJ7">
        <v>0.41699999999999998</v>
      </c>
      <c r="FL7" s="1" t="e">
        <f ca="1">_xll.BDH($FL$5,$EU$6,"01.01.1991","13.02.2012","Dir=V","Dts=S","Sort=A","Quote=C","QtTyp=Y","Days=T","Per=cm","DtFmt=D","UseDPDF=Y","cols=2;rows=92")</f>
        <v>#NAME?</v>
      </c>
      <c r="FM7">
        <v>0.105</v>
      </c>
      <c r="FO7" s="1" t="e">
        <f ca="1">_xll.BDH($FO$5,$EU$6,"01.01.1991","13.02.2012","Dir=V","Dts=S","Sort=A","Quote=C","QtTyp=Y","Days=T","Per=cm","DtFmt=D","UseDPDF=Y","cols=2;rows=92")</f>
        <v>#NAME?</v>
      </c>
      <c r="FP7">
        <v>0.34499999999999997</v>
      </c>
      <c r="FR7" s="1" t="e">
        <f ca="1">_xll.BDH($FR$5,$EU$6,"01.01.1991","13.02.2012","Dir=V","Dts=S","Sort=A","Quote=C","QtTyp=Y","Days=T","Per=cm","DtFmt=D","UseDPDF=Y","cols=2;rows=92")</f>
        <v>#NAME?</v>
      </c>
      <c r="FS7">
        <v>0.152</v>
      </c>
      <c r="FU7" s="1" t="e">
        <f ca="1">_xll.BDH($FU$5,$EU$6,"01.01.1991","13.02.2012","Dir=V","Dts=S","Sort=A","Quote=C","QtTyp=Y","Days=T","Per=cm","DtFmt=D","UseDPDF=Y","cols=2;rows=92")</f>
        <v>#NAME?</v>
      </c>
      <c r="FV7">
        <v>0.51400000000000001</v>
      </c>
      <c r="FX7" s="1" t="e">
        <f ca="1">_xll.BDH($FX$5,$EU$6,"01.01.1991","13.02.2012","Dir=V","Dts=S","Sort=A","Quote=C","QtTyp=Y","Days=T","Per=cm","DtFmt=D","UseDPDF=Y","cols=2;rows=92")</f>
        <v>#NAME?</v>
      </c>
      <c r="FY7">
        <v>8.4000000000000005E-2</v>
      </c>
      <c r="GA7" s="1" t="e">
        <f ca="1">_xll.BDH($GA$5,$EU$6,"01.01.1991","13.02.2012","Dir=V","Dts=S","Sort=A","Quote=C","QtTyp=Y","Days=T","Per=cm","DtFmt=D","UseDPDF=Y","cols=2;rows=92")</f>
        <v>#NAME?</v>
      </c>
      <c r="GB7">
        <v>0.09</v>
      </c>
      <c r="GD7" s="1" t="e">
        <f ca="1">_xll.BDH($GD$5,$EU$6,"01.01.1991","13.02.2012","Dir=V","Dts=S","Sort=A","Quote=C","QtTyp=Y","Days=T","Per=cm","DtFmt=D","UseDPDF=Y","cols=2;rows=92")</f>
        <v>#NAME?</v>
      </c>
      <c r="GE7">
        <v>7.0000000000000007E-2</v>
      </c>
      <c r="GG7" s="1" t="e">
        <f ca="1">_xll.BDH($GG$5,$EU$6,"01.01.1991","13.02.2012","Dir=V","Dts=S","Sort=A","Quote=C","QtTyp=Y","Days=T","Per=cm","DtFmt=D","UseDPDF=Y","cols=2;rows=92")</f>
        <v>#NAME?</v>
      </c>
      <c r="GH7">
        <v>0.16800000000000001</v>
      </c>
      <c r="GJ7" s="1" t="e">
        <f ca="1">_xll.BDH($GJ$5,$EU$6,"01.01.1991","13.02.2012","Dir=V","Dts=S","Sort=A","Quote=C","QtTyp=Y","Days=T","Per=cm","DtFmt=D","UseDPDF=Y","cols=2;rows=92")</f>
        <v>#NAME?</v>
      </c>
      <c r="GK7">
        <v>0.223</v>
      </c>
      <c r="GM7" s="1" t="e">
        <f ca="1">_xll.BDH($GM$5,$EU$6,"01.01.1991","13.02.2012","Dir=V","Dts=S","Sort=A","Quote=C","QtTyp=Y","Days=T","Per=cm","DtFmt=D","UseDPDF=Y","cols=2;rows=92")</f>
        <v>#NAME?</v>
      </c>
      <c r="GN7">
        <v>0.157</v>
      </c>
      <c r="GP7" s="1" t="e">
        <f ca="1">_xll.BDH($GP$5,$EU$6,"01.01.1991","13.02.2012","Dir=V","Dts=S","Sort=A","Quote=C","QtTyp=Y","Days=T","Per=cm","DtFmt=D","UseDPDF=Y","cols=2;rows=92")</f>
        <v>#NAME?</v>
      </c>
      <c r="GQ7">
        <v>6.9000000000000006E-2</v>
      </c>
      <c r="GS7" s="1" t="e">
        <f ca="1">_xll.BDH($GS$5,$EU$6,"01.01.1991","13.02.2012","Dir=V","Dts=S","Sort=A","Quote=C","QtTyp=Y","Days=T","Per=cm","DtFmt=D","UseDPDF=Y","cols=2;rows=92")</f>
        <v>#NAME?</v>
      </c>
      <c r="GT7">
        <v>1.7999999999999999E-2</v>
      </c>
      <c r="GV7" s="1" t="e">
        <f ca="1">_xll.BDH($GV$5,$EU$6,"01.01.1991","13.02.2012","Dir=V","Dts=S","Sort=A","Quote=C","QtTyp=Y","Days=T","Per=cm","DtFmt=D","UseDPDF=Y","cols=2;rows=92")</f>
        <v>#NAME?</v>
      </c>
      <c r="GW7">
        <v>4.2999999999999997E-2</v>
      </c>
      <c r="GY7" s="1" t="e">
        <f ca="1">_xll.BDH($GY$5,$EU$6,"01.01.1991","13.02.2012","Dir=V","Dts=S","Sort=A","Quote=C","QtTyp=Y","Days=T","Per=cm","DtFmt=D","UseDPDF=Y","cols=2;rows=92")</f>
        <v>#NAME?</v>
      </c>
      <c r="GZ7">
        <v>4.2999999999999997E-2</v>
      </c>
      <c r="HB7" s="1" t="e">
        <f ca="1">_xll.BDH($HB$5,$EU$6,"01.01.1991","13.02.2012","Dir=V","Dts=S","Sort=A","Quote=C","QtTyp=Y","Days=T","Per=cm","DtFmt=D","UseDPDF=Y","cols=2;rows=92")</f>
        <v>#NAME?</v>
      </c>
      <c r="HC7">
        <v>0.318</v>
      </c>
      <c r="HE7" s="1" t="e">
        <f ca="1">_xll.BDH($HE$5,$EU$6,"01.01.1991","13.02.2012","Dir=V","Dts=S","Sort=A","Quote=C","QtTyp=Y","Days=T","Per=cm","DtFmt=D","UseDPDF=Y","cols=2;rows=92")</f>
        <v>#NAME?</v>
      </c>
      <c r="HF7">
        <v>2.3E-2</v>
      </c>
      <c r="HH7" s="1" t="e">
        <f ca="1">_xll.BDH($HH$5,$EU$6,"01.01.1991","13.02.2012","Dir=V","Dts=S","Sort=A","Quote=C","QtTyp=Y","Days=T","Per=cm","DtFmt=D","UseDPDF=Y","cols=2;rows=92")</f>
        <v>#NAME?</v>
      </c>
      <c r="HI7">
        <v>9.8000000000000004E-2</v>
      </c>
      <c r="HK7" s="1" t="e">
        <f ca="1">_xll.BDH($HK$5,$EU$6,"01.01.1991","13.02.2012","Dir=V","Dts=S","Sort=A","Quote=C","QtTyp=Y","Days=T","Per=cm","DtFmt=D","UseDPDF=Y","cols=2;rows=92")</f>
        <v>#NAME?</v>
      </c>
      <c r="HL7">
        <v>0.222</v>
      </c>
      <c r="HN7" s="1" t="e">
        <f ca="1">_xll.BDH($HN$5,$EU$6,"01.01.1991","13.02.2012","Dir=V","Dts=S","Sort=A","Quote=C","QtTyp=Y","Days=T","Per=cm","DtFmt=D","UseDPDF=Y","cols=2;rows=92")</f>
        <v>#NAME?</v>
      </c>
      <c r="HO7">
        <v>0.154</v>
      </c>
      <c r="HQ7" s="1" t="e">
        <f ca="1">_xll.BDH($HQ$5,$EU$6,"01.01.1991","13.02.2012","Dir=V","Dts=S","Sort=A","Quote=C","QtTyp=Y","Days=T","Per=cm","DtFmt=D","UseDPDF=Y","cols=2;rows=92")</f>
        <v>#NAME?</v>
      </c>
      <c r="HR7">
        <v>8.5999999999999993E-2</v>
      </c>
      <c r="HT7" s="1" t="e">
        <f ca="1">_xll.BDH($HT$5,$EU$6,"01.01.1991","13.02.2012","Dir=V","Dts=S","Sort=A","Quote=C","QtTyp=Y","Days=T","Per=cm","DtFmt=D","UseDPDF=Y","cols=2;rows=92")</f>
        <v>#NAME?</v>
      </c>
      <c r="HU7">
        <v>8.5999999999999993E-2</v>
      </c>
      <c r="HW7" s="1" t="e">
        <f ca="1">_xll.BDH($HW$5,$EU$6,"01.01.1991","13.02.2012","Dir=V","Dts=S","Sort=A","Quote=C","QtTyp=Y","Days=T","Per=cm","DtFmt=D","UseDPDF=Y","cols=2;rows=92")</f>
        <v>#NAME?</v>
      </c>
      <c r="HX7">
        <v>5.6000000000000001E-2</v>
      </c>
      <c r="HZ7" s="1" t="e">
        <f ca="1">_xll.BDH($HZ$5,$EU$6,"01.01.1991","13.02.2012","Dir=V","Dts=S","Sort=A","Quote=C","QtTyp=Y","Days=T","Per=cm","DtFmt=D","UseDPDF=Y","cols=2;rows=92")</f>
        <v>#NAME?</v>
      </c>
      <c r="IA7">
        <v>2.4E-2</v>
      </c>
      <c r="IC7" s="1" t="e">
        <f ca="1">_xll.BDH($IC$5,$EU$6,"01.01.1991","13.02.2012","Dir=V","Dts=S","Sort=A","Quote=C","QtTyp=Y","Days=T","Per=cm","DtFmt=D","UseDPDF=Y","cols=2;rows=92")</f>
        <v>#NAME?</v>
      </c>
      <c r="ID7">
        <v>1.9E-2</v>
      </c>
      <c r="IF7" s="1" t="e">
        <f ca="1">_xll.BDH($IF$5,$EU$6,"01.01.1991","13.02.2012","Dir=V","Dts=S","Sort=A","Quote=C","QtTyp=Y","Days=T","Per=cm","DtFmt=D","UseDPDF=Y","cols=2;rows=92")</f>
        <v>#NAME?</v>
      </c>
      <c r="IG7">
        <v>5.2999999999999999E-2</v>
      </c>
      <c r="II7" s="1" t="e">
        <f ca="1">_xll.BDH($II$5,$EU$6,"01.01.1991","13.02.2012","Dir=V","Dts=S","Sort=A","Quote=C","QtTyp=Y","Days=T","Per=cm","DtFmt=D","UseDPDF=Y","cols=2;rows=92")</f>
        <v>#NAME?</v>
      </c>
      <c r="IJ7">
        <v>6.3E-2</v>
      </c>
      <c r="IL7" s="1" t="e">
        <f ca="1">_xll.BDH($IL$5,$EU$6,"01.01.1991","13.02.2012","Dir=V","Dts=S","Sort=A","Quote=C","QtTyp=Y","Days=T","Per=cm","DtFmt=D","UseDPDF=Y","cols=2;rows=92")</f>
        <v>#NAME?</v>
      </c>
      <c r="IM7">
        <v>3.9E-2</v>
      </c>
      <c r="IO7" s="1" t="e">
        <f ca="1">_xll.BDH($IO$5,$EU$6,"01.01.1991","13.02.2012","Dir=V","Dts=S","Sort=A","Quote=C","QtTyp=Y","Days=T","Per=cm","DtFmt=D","UseDPDF=Y","cols=2;rows=92")</f>
        <v>#NAME?</v>
      </c>
      <c r="IP7">
        <v>2.5000000000000001E-2</v>
      </c>
      <c r="IR7" s="1" t="e">
        <f ca="1">_xll.BDH($IR$5,$EU$6,"01.01.1991","13.02.2012","Dir=V","Dts=S","Sort=A","Quote=C","QtTyp=Y","Days=T","Per=cm","DtFmt=D","UseDPDF=Y","cols=2;rows=92")</f>
        <v>#NAME?</v>
      </c>
      <c r="IS7">
        <v>2.5999999999999999E-2</v>
      </c>
      <c r="IU7" s="1" t="e">
        <f ca="1">_xll.BDH($IU$5,$IV$6,"01.01.1991","13.02.2012","Dir=V","Dts=S","Sort=A","Quote=C","QtTyp=Y","Days=T","Per=cm","DtFmt=D","UseDPDF=Y","cols=2;rows=92")</f>
        <v>#NAME?</v>
      </c>
      <c r="IV7">
        <v>4.1000000000000002E-2</v>
      </c>
      <c r="IX7" s="1" t="e">
        <f ca="1">_xll.BDH($IX$5,$EU$6,"01.01.1991","13.02.2012","Dir=V","Dts=S","Sort=A","Quote=C","QtTyp=Y","Days=T","Per=cm","DtFmt=D","UseDPDF=Y","cols=2;rows=92")</f>
        <v>#NAME?</v>
      </c>
      <c r="IY7">
        <v>6.2E-2</v>
      </c>
      <c r="JA7" s="1" t="e">
        <f ca="1">_xll.BDH($JA$5,$EU$6,"01.01.1991","13.02.2012","Dir=V","Dts=S","Sort=A","Quote=C","QtTyp=Y","Days=T","Per=cm","DtFmt=D","UseDPDF=Y","cols=2;rows=92")</f>
        <v>#NAME?</v>
      </c>
      <c r="JB7">
        <v>2.5999999999999999E-2</v>
      </c>
      <c r="JD7" s="1" t="e">
        <f ca="1">_xll.BDH($JD$5,$EU$6,"01.01.1991","13.02.2012","Dir=V","Dts=S","Sort=A","Quote=C","QtTyp=Y","Days=T","Per=cm","DtFmt=D","UseDPDF=Y","cols=2;rows=92")</f>
        <v>#NAME?</v>
      </c>
      <c r="JE7">
        <v>1.4999999999999999E-2</v>
      </c>
      <c r="JG7" s="1" t="e">
        <f ca="1">_xll.BDH($JG$5,$EU$6,"01.01.1991","13.02.2012","Dir=V","Dts=S","Sort=A","Quote=C","QtTyp=Y","Days=T","Per=cm","DtFmt=D","UseDPDF=Y","cols=2;rows=92")</f>
        <v>#NAME?</v>
      </c>
      <c r="JH7">
        <v>4.3999999999999997E-2</v>
      </c>
      <c r="JJ7" s="1" t="e">
        <f ca="1">_xll.BDH($JJ$5,$EU$6,"01.01.1991","13.02.2012","Dir=V","Dts=S","Sort=A","Quote=C","QtTyp=Y","Days=T","Per=cm","DtFmt=D","UseDPDF=Y","cols=2;rows=92")</f>
        <v>#NAME?</v>
      </c>
      <c r="JK7">
        <v>1.0999999999999999E-2</v>
      </c>
      <c r="JM7" s="1" t="e">
        <f ca="1">_xll.BDH($JM$5,$EU$6,"01.01.1991","13.02.2012","Dir=V","Dts=S","Sort=A","Quote=C","QtTyp=Y","Days=T","Per=cm","DtFmt=D","UseDPDF=Y","cols=2;rows=92")</f>
        <v>#NAME?</v>
      </c>
      <c r="JN7">
        <v>5.8000000000000003E-2</v>
      </c>
      <c r="JP7" s="1" t="e">
        <f ca="1">_xll.BDH($JP$5,$EU$6,"01.01.1991","13.02.2012","Dir=V","Dts=S","Sort=A","Quote=C","QtTyp=Y","Days=T","Per=cm","DtFmt=D","UseDPDF=Y","cols=2;rows=92")</f>
        <v>#NAME?</v>
      </c>
      <c r="JQ7">
        <v>2.7E-2</v>
      </c>
      <c r="JS7" s="1" t="e">
        <f ca="1">_xll.BDH($JS$5,$EU$6,"01.01.1991","13.02.2012","Dir=V","Dts=S","Sort=A","Quote=C","QtTyp=Y","Days=T","Per=cm","DtFmt=D","UseDPDF=Y","cols=2;rows=92")</f>
        <v>#NAME?</v>
      </c>
      <c r="JT7">
        <v>2.5999999999999999E-2</v>
      </c>
      <c r="JV7" s="1" t="e">
        <f ca="1">_xll.BDH($JV$5,$EU$6,"01.01.1991","13.02.2012","Dir=V","Dts=S","Sort=A","Quote=C","QtTyp=Y","Days=T","Per=cm","DtFmt=D","UseDPDF=Y","cols=2;rows=92")</f>
        <v>#NAME?</v>
      </c>
      <c r="JW7">
        <v>1.7000000000000001E-2</v>
      </c>
      <c r="JY7" s="1" t="e">
        <f ca="1">_xll.BDH($JY$5,$EU$6,"01.01.1991","13.02.2012","Dir=V","Dts=S","Sort=A","Quote=C","QtTyp=Y","Days=T","Per=cm","DtFmt=D","UseDPDF=Y","cols=2;rows=92")</f>
        <v>#NAME?</v>
      </c>
      <c r="JZ7">
        <v>1.0999999999999999E-2</v>
      </c>
      <c r="KB7" s="1" t="e">
        <f ca="1">_xll.BDH($KB$5,$EU$6,"01.01.1991","13.02.2012","Dir=V","Dts=S","Sort=A","Quote=C","QtTyp=Y","Days=T","Per=cm","DtFmt=D","UseDPDF=Y","cols=2;rows=92")</f>
        <v>#NAME?</v>
      </c>
      <c r="KC7">
        <v>2.5000000000000001E-2</v>
      </c>
      <c r="KE7" s="1" t="e">
        <f ca="1">_xll.BDH($KE$5,$EU$6,"01.01.1991","13.02.2012","Dir=V","Dts=S","Sort=A","Quote=C","QtTyp=Y","Days=T","Per=cm","DtFmt=D","UseDPDF=Y","cols=2;rows=92")</f>
        <v>#NAME?</v>
      </c>
      <c r="KF7">
        <v>1.2E-2</v>
      </c>
      <c r="KH7" s="1" t="e">
        <f ca="1">_xll.BDH($KH$5,$EU$6,"01.01.1991","13.02.2012","Dir=V","Dts=S","Sort=A","Quote=C","QtTyp=Y","Days=T","Per=cm","DtFmt=D","UseDPDF=Y","cols=2;rows=92")</f>
        <v>#NAME?</v>
      </c>
      <c r="KI7">
        <v>1.2999999999999999E-2</v>
      </c>
      <c r="KK7" s="1" t="e">
        <f ca="1">_xll.BDH($KK$5,$EU$6,"01.01.1991","13.02.2012","Dir=V","Dts=S","Sort=A","Quote=C","QtTyp=Y","Days=T","Per=cm","DtFmt=D","UseDPDF=Y","cols=2;rows=92")</f>
        <v>#NAME?</v>
      </c>
      <c r="KL7">
        <v>1.2999999999999999E-2</v>
      </c>
      <c r="KN7" s="1" t="e">
        <f ca="1">_xll.BDH($KN$5,$EU$6,"01.01.1991","13.02.2012","Dir=V","Dts=S","Sort=A","Quote=C","QtTyp=Y","Days=T","Per=cm","DtFmt=D","UseDPDF=Y","cols=2;rows=92")</f>
        <v>#NAME?</v>
      </c>
      <c r="KO7">
        <v>2E-3</v>
      </c>
      <c r="KQ7" s="1" t="e">
        <f ca="1">_xll.BDH($KQ$5,$EU$6,"01.01.1991","13.02.2012","Dir=V","Dts=S","Sort=A","Quote=C","QtTyp=Y","Days=T","Per=cm","DtFmt=D","UseDPDF=Y","cols=2;rows=92")</f>
        <v>#NAME?</v>
      </c>
      <c r="KR7">
        <v>1.7000000000000001E-2</v>
      </c>
      <c r="KT7" s="1" t="e">
        <f ca="1">_xll.BDH($KT$5,$EU$6,"01.01.1991","13.02.2012","Dir=V","Dts=S","Sort=A","Quote=C","QtTyp=Y","Days=T","Per=cm","DtFmt=D","UseDPDF=Y","cols=2;rows=92")</f>
        <v>#NAME?</v>
      </c>
      <c r="KU7">
        <v>1.0999999999999999E-2</v>
      </c>
      <c r="KW7" s="1" t="e">
        <f ca="1">_xll.BDH($KW$5,$EU$6,"01.01.1991","13.02.2012","Dir=V","Dts=S","Sort=A","Quote=C","QtTyp=Y","Days=T","Per=cm","DtFmt=D","UseDPDF=Y","cols=2;rows=92")</f>
        <v>#NAME?</v>
      </c>
      <c r="KX7">
        <v>1.4999999999999999E-2</v>
      </c>
      <c r="KZ7" s="1" t="e">
        <f ca="1">_xll.BDH($KZ$5,$EU$6,"01.01.1991","13.02.2012","Dir=V","Dts=S","Sort=A","Quote=C","QtTyp=Y","Days=T","Per=cm","DtFmt=D","UseDPDF=Y","cols=2;rows=92")</f>
        <v>#NAME?</v>
      </c>
      <c r="LA7">
        <v>0.26</v>
      </c>
      <c r="LC7" s="1" t="e">
        <f ca="1">_xll.BDH($LC$5,$EU$6,"01.01.1991","13.02.2012","Dir=V","Dts=S","Sort=A","Quote=C","QtTyp=Y","Days=T","Per=cm","DtFmt=D","UseDPDF=Y","cols=2;rows=92")</f>
        <v>#NAME?</v>
      </c>
      <c r="LD7">
        <v>0.10299999999999999</v>
      </c>
      <c r="LF7" s="1" t="e">
        <f ca="1">_xll.BDH($LF$5,$EU$6,"01.01.1991","13.02.2012","Dir=V","Dts=S","Sort=A","Quote=C","QtTyp=Y","Days=T","Per=cm","DtFmt=D","UseDPDF=Y","cols=2;rows=92")</f>
        <v>#NAME?</v>
      </c>
      <c r="LG7">
        <v>9.4E-2</v>
      </c>
      <c r="LI7" s="1" t="e">
        <f ca="1">_xll.BDH($LI$5,$EU$6,"01.01.1991","13.02.2012","Dir=V","Dts=S","Sort=A","Quote=C","QtTyp=Y","Days=T","Per=cm","DtFmt=D","UseDPDF=Y","cols=2;rows=92")</f>
        <v>#NAME?</v>
      </c>
      <c r="LJ7">
        <v>7.5999999999999998E-2</v>
      </c>
      <c r="LL7" s="1" t="e">
        <f ca="1">_xll.BDH($LL$5,$EU$6,"01.01.1991","13.02.2012","Dir=V","Dts=S","Sort=A","Quote=C","QtTyp=Y","Days=T","Per=cm","DtFmt=D","UseDPDF=Y","cols=2;rows=92")</f>
        <v>#NAME?</v>
      </c>
      <c r="LM7">
        <v>8.3000000000000004E-2</v>
      </c>
    </row>
    <row r="8" spans="1:325">
      <c r="A8" s="2">
        <v>35033</v>
      </c>
      <c r="B8">
        <v>74500</v>
      </c>
      <c r="D8" s="2">
        <v>33297</v>
      </c>
      <c r="E8">
        <v>70449</v>
      </c>
      <c r="G8" s="2">
        <v>36007</v>
      </c>
      <c r="H8">
        <v>18400</v>
      </c>
      <c r="J8" s="2">
        <v>33297</v>
      </c>
      <c r="K8">
        <v>7988</v>
      </c>
      <c r="M8" s="2">
        <v>34730</v>
      </c>
      <c r="N8">
        <v>93200</v>
      </c>
      <c r="P8" s="2">
        <v>35124</v>
      </c>
      <c r="Q8">
        <v>31300</v>
      </c>
      <c r="S8" s="2">
        <v>33969</v>
      </c>
      <c r="T8">
        <v>23754</v>
      </c>
      <c r="V8" s="5">
        <v>33297</v>
      </c>
      <c r="W8">
        <v>24700</v>
      </c>
      <c r="Y8" s="2">
        <v>35398</v>
      </c>
      <c r="Z8">
        <v>69274.11</v>
      </c>
      <c r="AB8" s="2">
        <v>38198</v>
      </c>
      <c r="AC8">
        <v>1.419</v>
      </c>
      <c r="AE8" s="2">
        <v>38198</v>
      </c>
      <c r="AF8">
        <v>3.0819999999999999</v>
      </c>
      <c r="AH8" s="2">
        <v>36219</v>
      </c>
      <c r="AI8">
        <v>229961</v>
      </c>
      <c r="AK8" s="2">
        <v>38198</v>
      </c>
      <c r="AL8">
        <v>1.3260000000000001</v>
      </c>
      <c r="AN8" s="2">
        <v>35095</v>
      </c>
      <c r="AO8">
        <v>16002</v>
      </c>
      <c r="AQ8" s="2">
        <v>33297</v>
      </c>
      <c r="AR8">
        <v>463</v>
      </c>
      <c r="AT8" s="2">
        <v>33297</v>
      </c>
      <c r="AU8">
        <v>5103.7</v>
      </c>
      <c r="AW8" s="2">
        <v>33297</v>
      </c>
      <c r="AX8">
        <v>9620</v>
      </c>
      <c r="AZ8" s="2">
        <v>33297</v>
      </c>
      <c r="BA8">
        <v>4571.7</v>
      </c>
      <c r="BC8" s="2">
        <v>36769</v>
      </c>
      <c r="BD8">
        <v>24411</v>
      </c>
      <c r="BF8" s="2">
        <v>38198</v>
      </c>
      <c r="BG8">
        <v>1.06</v>
      </c>
      <c r="BI8" s="2">
        <v>33297</v>
      </c>
      <c r="BJ8">
        <v>8841.6</v>
      </c>
      <c r="BL8" s="2">
        <v>33634</v>
      </c>
      <c r="BM8">
        <v>6400</v>
      </c>
      <c r="BO8" s="2">
        <v>38198</v>
      </c>
      <c r="BP8">
        <v>0.38600000000000001</v>
      </c>
      <c r="BR8" s="2">
        <v>33297</v>
      </c>
      <c r="BS8">
        <v>3373</v>
      </c>
      <c r="BU8" s="2">
        <v>33297</v>
      </c>
      <c r="BV8">
        <v>14067.2</v>
      </c>
      <c r="BX8" s="2">
        <v>33297</v>
      </c>
      <c r="BY8">
        <v>14705.6</v>
      </c>
      <c r="CA8" s="2">
        <v>36950</v>
      </c>
      <c r="CB8">
        <v>30727</v>
      </c>
      <c r="CD8" s="2">
        <v>33297</v>
      </c>
      <c r="CE8">
        <v>35920</v>
      </c>
      <c r="CG8" s="2">
        <v>38198</v>
      </c>
      <c r="CH8">
        <v>0.54400000000000004</v>
      </c>
      <c r="CJ8" s="2">
        <v>38198</v>
      </c>
      <c r="CK8">
        <v>0.377</v>
      </c>
      <c r="CM8" s="2">
        <v>38198</v>
      </c>
      <c r="CN8">
        <v>0.27300000000000002</v>
      </c>
      <c r="CP8" s="2">
        <v>38198</v>
      </c>
      <c r="CQ8">
        <v>0.27400000000000002</v>
      </c>
      <c r="CS8" s="2">
        <v>38198</v>
      </c>
      <c r="CT8">
        <v>0.80300000000000005</v>
      </c>
      <c r="CV8" s="2">
        <v>38198</v>
      </c>
      <c r="CW8">
        <v>1.224</v>
      </c>
      <c r="CY8" s="2">
        <v>38198</v>
      </c>
      <c r="CZ8">
        <v>0.80800000000000005</v>
      </c>
      <c r="DB8" s="2">
        <v>38198</v>
      </c>
      <c r="DC8">
        <v>0.25900000000000001</v>
      </c>
      <c r="DE8" s="2">
        <v>38198</v>
      </c>
      <c r="DF8">
        <v>0.30499999999999999</v>
      </c>
      <c r="DH8" s="2">
        <v>38198</v>
      </c>
      <c r="DI8">
        <v>0.437</v>
      </c>
      <c r="DK8" s="2">
        <v>38198</v>
      </c>
      <c r="DL8">
        <v>0.40699999999999997</v>
      </c>
      <c r="DN8" s="2">
        <v>38198</v>
      </c>
      <c r="DO8">
        <v>0.38800000000000001</v>
      </c>
      <c r="DR8" s="2">
        <v>38198</v>
      </c>
      <c r="DS8">
        <v>0.22600000000000001</v>
      </c>
      <c r="DU8" s="2">
        <v>38198</v>
      </c>
      <c r="DV8">
        <v>0.67100000000000004</v>
      </c>
      <c r="DX8" s="2">
        <v>38198</v>
      </c>
      <c r="DY8">
        <v>1.0649999999999999</v>
      </c>
      <c r="EA8" s="2">
        <v>38198</v>
      </c>
      <c r="EB8">
        <v>0.48099999999999998</v>
      </c>
      <c r="ED8" s="2">
        <v>38198</v>
      </c>
      <c r="EE8">
        <v>0.32300000000000001</v>
      </c>
      <c r="EG8" s="2">
        <v>38198</v>
      </c>
      <c r="EH8">
        <v>0.14399999999999999</v>
      </c>
      <c r="EJ8" s="2">
        <v>38198</v>
      </c>
      <c r="EK8">
        <v>8.5000000000000006E-2</v>
      </c>
      <c r="EN8" s="2">
        <v>38198</v>
      </c>
      <c r="EO8">
        <v>0.41299999999999998</v>
      </c>
      <c r="EQ8" s="2">
        <v>38198</v>
      </c>
      <c r="ER8">
        <v>0.20899999999999999</v>
      </c>
      <c r="ET8" s="2">
        <v>38198</v>
      </c>
      <c r="EU8">
        <v>0.20899999999999999</v>
      </c>
      <c r="EW8" s="2">
        <v>38198</v>
      </c>
      <c r="EX8">
        <v>2.1000000000000001E-2</v>
      </c>
      <c r="EZ8" s="2">
        <v>38198</v>
      </c>
      <c r="FA8">
        <v>0.121</v>
      </c>
      <c r="FC8" s="2">
        <v>38198</v>
      </c>
      <c r="FD8">
        <v>0.25</v>
      </c>
      <c r="FF8" s="2">
        <v>38198</v>
      </c>
      <c r="FG8">
        <v>0.17799999999999999</v>
      </c>
      <c r="FI8" s="2">
        <v>38198</v>
      </c>
      <c r="FJ8">
        <v>0.33700000000000002</v>
      </c>
      <c r="FL8" s="2">
        <v>38198</v>
      </c>
      <c r="FM8">
        <v>0.10299999999999999</v>
      </c>
      <c r="FO8" s="2">
        <v>38198</v>
      </c>
      <c r="FP8">
        <v>0.34</v>
      </c>
      <c r="FR8" s="2">
        <v>38198</v>
      </c>
      <c r="FS8">
        <v>0.15</v>
      </c>
      <c r="FU8" s="2">
        <v>38198</v>
      </c>
      <c r="FV8">
        <v>0.55900000000000005</v>
      </c>
      <c r="FX8" s="2">
        <v>38198</v>
      </c>
      <c r="FY8">
        <v>8.2000000000000003E-2</v>
      </c>
      <c r="GA8" s="2">
        <v>38198</v>
      </c>
      <c r="GB8">
        <v>8.7999999999999995E-2</v>
      </c>
      <c r="GD8" s="2">
        <v>38198</v>
      </c>
      <c r="GE8">
        <v>6.8000000000000005E-2</v>
      </c>
      <c r="GG8" s="2">
        <v>38198</v>
      </c>
      <c r="GH8">
        <v>0.20399999999999999</v>
      </c>
      <c r="GJ8" s="2">
        <v>38198</v>
      </c>
      <c r="GK8">
        <v>0.221</v>
      </c>
      <c r="GM8" s="2">
        <v>38198</v>
      </c>
      <c r="GN8">
        <v>0.155</v>
      </c>
      <c r="GP8" s="2">
        <v>38198</v>
      </c>
      <c r="GQ8">
        <v>7.0999999999999994E-2</v>
      </c>
      <c r="GS8" s="2">
        <v>38198</v>
      </c>
      <c r="GT8">
        <v>1.4999999999999999E-2</v>
      </c>
      <c r="GV8" s="2">
        <v>38198</v>
      </c>
      <c r="GW8">
        <v>4.2000000000000003E-2</v>
      </c>
      <c r="GY8" s="2">
        <v>38198</v>
      </c>
      <c r="GZ8">
        <v>4.2000000000000003E-2</v>
      </c>
      <c r="HB8" s="2">
        <v>38198</v>
      </c>
      <c r="HC8">
        <v>0.313</v>
      </c>
      <c r="HE8" s="2">
        <v>38198</v>
      </c>
      <c r="HF8">
        <v>2.4E-2</v>
      </c>
      <c r="HH8" s="2">
        <v>38198</v>
      </c>
      <c r="HI8">
        <v>9.7000000000000003E-2</v>
      </c>
      <c r="HK8" s="2">
        <v>38198</v>
      </c>
      <c r="HL8">
        <v>0.2</v>
      </c>
      <c r="HN8" s="2">
        <v>38198</v>
      </c>
      <c r="HO8">
        <v>0.152</v>
      </c>
      <c r="HQ8" s="2">
        <v>38198</v>
      </c>
      <c r="HR8">
        <v>8.5000000000000006E-2</v>
      </c>
      <c r="HT8" s="2">
        <v>38198</v>
      </c>
      <c r="HU8">
        <v>8.5000000000000006E-2</v>
      </c>
      <c r="HW8" s="2">
        <v>38198</v>
      </c>
      <c r="HX8">
        <v>5.5E-2</v>
      </c>
      <c r="HZ8" s="2">
        <v>38198</v>
      </c>
      <c r="IA8">
        <v>2.5999999999999999E-2</v>
      </c>
      <c r="IC8" s="2">
        <v>38198</v>
      </c>
      <c r="ID8">
        <v>1.7999999999999999E-2</v>
      </c>
      <c r="IF8" s="2">
        <v>38198</v>
      </c>
      <c r="IG8">
        <v>5.0999999999999997E-2</v>
      </c>
      <c r="II8" s="2">
        <v>38198</v>
      </c>
      <c r="IJ8">
        <v>6.2E-2</v>
      </c>
      <c r="IL8" s="2">
        <v>38198</v>
      </c>
      <c r="IM8">
        <v>3.7999999999999999E-2</v>
      </c>
      <c r="IO8" s="2">
        <v>38198</v>
      </c>
      <c r="IP8">
        <v>2.5000000000000001E-2</v>
      </c>
      <c r="IR8" s="2">
        <v>38198</v>
      </c>
      <c r="IS8">
        <v>2.5999999999999999E-2</v>
      </c>
      <c r="IU8" s="2">
        <v>38198</v>
      </c>
      <c r="IV8">
        <v>0.04</v>
      </c>
      <c r="IX8" s="2">
        <v>38198</v>
      </c>
      <c r="IY8">
        <v>6.2E-2</v>
      </c>
      <c r="JA8" s="2">
        <v>38198</v>
      </c>
      <c r="JB8">
        <v>2.5999999999999999E-2</v>
      </c>
      <c r="JD8" s="2">
        <v>38198</v>
      </c>
      <c r="JE8">
        <v>1.4999999999999999E-2</v>
      </c>
      <c r="JG8" s="2">
        <v>38198</v>
      </c>
      <c r="JH8">
        <v>4.5999999999999999E-2</v>
      </c>
      <c r="JJ8" s="2">
        <v>38198</v>
      </c>
      <c r="JK8">
        <v>1.2E-2</v>
      </c>
      <c r="JM8" s="2">
        <v>38198</v>
      </c>
      <c r="JN8">
        <v>5.7000000000000002E-2</v>
      </c>
      <c r="JP8" s="2">
        <v>38198</v>
      </c>
      <c r="JQ8">
        <v>2.8000000000000001E-2</v>
      </c>
      <c r="JS8" s="2">
        <v>38198</v>
      </c>
      <c r="JT8">
        <v>2.5999999999999999E-2</v>
      </c>
      <c r="JV8" s="2">
        <v>38198</v>
      </c>
      <c r="JW8">
        <v>1.7000000000000001E-2</v>
      </c>
      <c r="JY8" s="2">
        <v>38198</v>
      </c>
      <c r="JZ8">
        <v>1.0999999999999999E-2</v>
      </c>
      <c r="KB8" s="2">
        <v>38198</v>
      </c>
      <c r="KC8">
        <v>2.5000000000000001E-2</v>
      </c>
      <c r="KE8" s="2">
        <v>38198</v>
      </c>
      <c r="KF8">
        <v>1.2E-2</v>
      </c>
      <c r="KH8" s="2">
        <v>38198</v>
      </c>
      <c r="KI8">
        <v>1.2999999999999999E-2</v>
      </c>
      <c r="KK8" s="2">
        <v>38198</v>
      </c>
      <c r="KL8">
        <v>1.2999999999999999E-2</v>
      </c>
      <c r="KN8" s="2">
        <v>38198</v>
      </c>
      <c r="KO8">
        <v>2E-3</v>
      </c>
      <c r="KQ8" s="2">
        <v>38198</v>
      </c>
      <c r="KR8">
        <v>1.7000000000000001E-2</v>
      </c>
      <c r="KT8" s="2">
        <v>38198</v>
      </c>
      <c r="KU8">
        <v>1.0999999999999999E-2</v>
      </c>
      <c r="KW8" s="2">
        <v>38198</v>
      </c>
      <c r="KX8">
        <v>1.4999999999999999E-2</v>
      </c>
      <c r="KZ8" s="2">
        <v>38198</v>
      </c>
      <c r="LA8">
        <v>0.25600000000000001</v>
      </c>
      <c r="LC8" s="2">
        <v>38198</v>
      </c>
      <c r="LD8">
        <v>6.0999999999999999E-2</v>
      </c>
      <c r="LF8" s="2">
        <v>38198</v>
      </c>
      <c r="LG8">
        <v>9.2999999999999999E-2</v>
      </c>
      <c r="LI8" s="2">
        <v>38198</v>
      </c>
      <c r="LJ8">
        <v>7.4999999999999997E-2</v>
      </c>
      <c r="LL8" s="2">
        <v>38198</v>
      </c>
      <c r="LM8">
        <v>6.8000000000000005E-2</v>
      </c>
    </row>
    <row r="9" spans="1:325">
      <c r="A9" s="2">
        <v>35064</v>
      </c>
      <c r="B9">
        <v>73600</v>
      </c>
      <c r="D9" s="2">
        <v>33328</v>
      </c>
      <c r="E9">
        <v>62853</v>
      </c>
      <c r="G9" s="2">
        <v>36038</v>
      </c>
      <c r="H9">
        <v>12700</v>
      </c>
      <c r="J9" s="2">
        <v>33328</v>
      </c>
      <c r="K9">
        <v>8091</v>
      </c>
      <c r="M9" s="2">
        <v>34758</v>
      </c>
      <c r="N9">
        <v>95190</v>
      </c>
      <c r="P9" s="2">
        <v>35155</v>
      </c>
      <c r="Q9">
        <v>29630</v>
      </c>
      <c r="S9" s="2">
        <v>34334</v>
      </c>
      <c r="T9">
        <v>32211</v>
      </c>
      <c r="V9" s="5">
        <v>33328</v>
      </c>
      <c r="W9">
        <v>24700</v>
      </c>
      <c r="Y9" s="2">
        <v>35430</v>
      </c>
      <c r="Z9">
        <v>70999.73</v>
      </c>
      <c r="AB9" s="2">
        <v>38230</v>
      </c>
      <c r="AC9">
        <v>1.375</v>
      </c>
      <c r="AE9" s="2">
        <v>38230</v>
      </c>
      <c r="AF9">
        <v>3.0369999999999999</v>
      </c>
      <c r="AH9" s="2">
        <v>36250</v>
      </c>
      <c r="AI9">
        <v>231108</v>
      </c>
      <c r="AK9" s="2">
        <v>38230</v>
      </c>
      <c r="AL9">
        <v>1.341</v>
      </c>
      <c r="AN9" s="2">
        <v>35124</v>
      </c>
      <c r="AO9">
        <v>15785</v>
      </c>
      <c r="AQ9" s="2">
        <v>33328</v>
      </c>
      <c r="AR9">
        <v>539</v>
      </c>
      <c r="AT9" s="2">
        <v>33328</v>
      </c>
      <c r="AU9">
        <v>4777.2</v>
      </c>
      <c r="AW9" s="2">
        <v>33328</v>
      </c>
      <c r="AX9">
        <v>9186</v>
      </c>
      <c r="AZ9" s="2">
        <v>33328</v>
      </c>
      <c r="BA9">
        <v>4304.8999999999996</v>
      </c>
      <c r="BC9" s="2">
        <v>36798</v>
      </c>
      <c r="BD9">
        <v>24222</v>
      </c>
      <c r="BF9" s="2">
        <v>38230</v>
      </c>
      <c r="BG9">
        <v>1.0589999999999999</v>
      </c>
      <c r="BI9" s="2">
        <v>33328</v>
      </c>
      <c r="BJ9">
        <v>8237.9</v>
      </c>
      <c r="BL9" s="2">
        <v>33663</v>
      </c>
      <c r="BM9">
        <v>6400</v>
      </c>
      <c r="BO9" s="2">
        <v>38230</v>
      </c>
      <c r="BP9">
        <v>0.40200000000000002</v>
      </c>
      <c r="BR9" s="2">
        <v>33328</v>
      </c>
      <c r="BS9">
        <v>2174.3000000000002</v>
      </c>
      <c r="BU9" s="2">
        <v>33328</v>
      </c>
      <c r="BV9">
        <v>13133.8</v>
      </c>
      <c r="BX9" s="2">
        <v>33328</v>
      </c>
      <c r="BY9">
        <v>14895.4</v>
      </c>
      <c r="CA9" s="2">
        <v>36980</v>
      </c>
      <c r="CB9">
        <v>29116</v>
      </c>
      <c r="CD9" s="2">
        <v>33328</v>
      </c>
      <c r="CE9">
        <v>34260</v>
      </c>
      <c r="CG9" s="2">
        <v>38230</v>
      </c>
      <c r="CH9">
        <v>0.55000000000000004</v>
      </c>
      <c r="CJ9" s="2">
        <v>38230</v>
      </c>
      <c r="CK9">
        <v>0.36399999999999999</v>
      </c>
      <c r="CM9" s="2">
        <v>38230</v>
      </c>
      <c r="CN9">
        <v>0.33700000000000002</v>
      </c>
      <c r="CP9" s="2">
        <v>38230</v>
      </c>
      <c r="CQ9">
        <v>0.29899999999999999</v>
      </c>
      <c r="CS9" s="2">
        <v>38230</v>
      </c>
      <c r="CT9">
        <v>0.79600000000000004</v>
      </c>
      <c r="CV9" s="2">
        <v>38230</v>
      </c>
      <c r="CW9">
        <v>1.244</v>
      </c>
      <c r="CY9" s="2">
        <v>38230</v>
      </c>
      <c r="CZ9">
        <v>0.84099999999999997</v>
      </c>
      <c r="DB9" s="2">
        <v>38230</v>
      </c>
      <c r="DC9">
        <v>0.28599999999999998</v>
      </c>
      <c r="DE9" s="2">
        <v>38230</v>
      </c>
      <c r="DF9">
        <v>0.315</v>
      </c>
      <c r="DH9" s="2">
        <v>38230</v>
      </c>
      <c r="DI9">
        <v>0.52600000000000002</v>
      </c>
      <c r="DK9" s="2">
        <v>38230</v>
      </c>
      <c r="DL9">
        <v>0.39900000000000002</v>
      </c>
      <c r="DN9" s="2">
        <v>38230</v>
      </c>
      <c r="DO9">
        <v>0.377</v>
      </c>
      <c r="DR9" s="2">
        <v>38230</v>
      </c>
      <c r="DS9">
        <v>0.26300000000000001</v>
      </c>
      <c r="DU9" s="2">
        <v>38230</v>
      </c>
      <c r="DV9">
        <v>0.68500000000000005</v>
      </c>
      <c r="DX9" s="2">
        <v>38230</v>
      </c>
      <c r="DY9">
        <v>0.96199999999999997</v>
      </c>
      <c r="EA9" s="2">
        <v>38230</v>
      </c>
      <c r="EB9">
        <v>0.48</v>
      </c>
      <c r="ED9" s="2">
        <v>38230</v>
      </c>
      <c r="EE9">
        <v>0.32900000000000001</v>
      </c>
      <c r="EG9" s="2">
        <v>38230</v>
      </c>
      <c r="EH9">
        <v>0.18</v>
      </c>
      <c r="EJ9" s="2">
        <v>38230</v>
      </c>
      <c r="EK9">
        <v>9.0999999999999998E-2</v>
      </c>
      <c r="EN9" s="2">
        <v>38230</v>
      </c>
      <c r="EO9">
        <v>0.41499999999999998</v>
      </c>
      <c r="EQ9" s="2">
        <v>38230</v>
      </c>
      <c r="ER9">
        <v>0.19900000000000001</v>
      </c>
      <c r="ET9" s="2">
        <v>38230</v>
      </c>
      <c r="EU9">
        <v>0.19900000000000001</v>
      </c>
      <c r="EW9" s="2">
        <v>38230</v>
      </c>
      <c r="EX9">
        <v>0.02</v>
      </c>
      <c r="EZ9" s="2">
        <v>38230</v>
      </c>
      <c r="FA9">
        <v>9.7000000000000003E-2</v>
      </c>
      <c r="FC9" s="2">
        <v>38230</v>
      </c>
      <c r="FD9">
        <v>0.23499999999999999</v>
      </c>
      <c r="FF9" s="2">
        <v>38230</v>
      </c>
      <c r="FG9">
        <v>0.20899999999999999</v>
      </c>
      <c r="FI9" s="2">
        <v>38230</v>
      </c>
      <c r="FJ9">
        <v>0.33100000000000002</v>
      </c>
      <c r="FL9" s="2">
        <v>38230</v>
      </c>
      <c r="FM9">
        <v>0.111</v>
      </c>
      <c r="FO9" s="2">
        <v>38230</v>
      </c>
      <c r="FP9">
        <v>0.33200000000000002</v>
      </c>
      <c r="FR9" s="2">
        <v>38230</v>
      </c>
      <c r="FS9">
        <v>0.14599999999999999</v>
      </c>
      <c r="FU9" s="2">
        <v>38230</v>
      </c>
      <c r="FV9">
        <v>0.55800000000000005</v>
      </c>
      <c r="FX9" s="2">
        <v>38230</v>
      </c>
      <c r="FY9">
        <v>0.08</v>
      </c>
      <c r="GA9" s="2">
        <v>38230</v>
      </c>
      <c r="GB9">
        <v>8.1000000000000003E-2</v>
      </c>
      <c r="GD9" s="2">
        <v>38230</v>
      </c>
      <c r="GE9">
        <v>7.0999999999999994E-2</v>
      </c>
      <c r="GG9" s="2">
        <v>38230</v>
      </c>
      <c r="GH9">
        <v>0.22</v>
      </c>
      <c r="GJ9" s="2">
        <v>38230</v>
      </c>
      <c r="GK9">
        <v>0.23300000000000001</v>
      </c>
      <c r="GM9" s="2">
        <v>38230</v>
      </c>
      <c r="GN9">
        <v>0.16</v>
      </c>
      <c r="GP9" s="2">
        <v>38230</v>
      </c>
      <c r="GQ9">
        <v>6.8000000000000005E-2</v>
      </c>
      <c r="GS9" s="2">
        <v>38230</v>
      </c>
      <c r="GT9">
        <v>1.4999999999999999E-2</v>
      </c>
      <c r="GV9" s="2">
        <v>38230</v>
      </c>
      <c r="GW9">
        <v>4.5999999999999999E-2</v>
      </c>
      <c r="GY9" s="2">
        <v>38230</v>
      </c>
      <c r="GZ9">
        <v>4.5999999999999999E-2</v>
      </c>
      <c r="HB9" s="2">
        <v>38230</v>
      </c>
      <c r="HC9">
        <v>0.30499999999999999</v>
      </c>
      <c r="HE9" s="2">
        <v>38230</v>
      </c>
      <c r="HF9">
        <v>2.5999999999999999E-2</v>
      </c>
      <c r="HH9" s="2">
        <v>38230</v>
      </c>
      <c r="HI9">
        <v>9.7000000000000003E-2</v>
      </c>
      <c r="HK9" s="2">
        <v>38230</v>
      </c>
      <c r="HL9">
        <v>0.19400000000000001</v>
      </c>
      <c r="HN9" s="2">
        <v>38230</v>
      </c>
      <c r="HO9">
        <v>0.158</v>
      </c>
      <c r="HQ9" s="2">
        <v>38230</v>
      </c>
      <c r="HR9">
        <v>8.6999999999999994E-2</v>
      </c>
      <c r="HT9" s="2">
        <v>38230</v>
      </c>
      <c r="HU9">
        <v>8.6999999999999994E-2</v>
      </c>
      <c r="HW9" s="2">
        <v>38230</v>
      </c>
      <c r="HX9">
        <v>5.5E-2</v>
      </c>
      <c r="HZ9" s="2">
        <v>38230</v>
      </c>
      <c r="IA9">
        <v>2.7E-2</v>
      </c>
      <c r="IC9" s="2">
        <v>38230</v>
      </c>
      <c r="ID9">
        <v>1.9E-2</v>
      </c>
      <c r="IF9" s="2">
        <v>38230</v>
      </c>
      <c r="IG9">
        <v>4.9000000000000002E-2</v>
      </c>
      <c r="II9" s="2">
        <v>38230</v>
      </c>
      <c r="IJ9">
        <v>5.7000000000000002E-2</v>
      </c>
      <c r="IL9" s="2">
        <v>38230</v>
      </c>
      <c r="IM9">
        <v>4.1000000000000002E-2</v>
      </c>
      <c r="IO9" s="2">
        <v>38230</v>
      </c>
      <c r="IP9">
        <v>2.7E-2</v>
      </c>
      <c r="IR9" s="2">
        <v>38230</v>
      </c>
      <c r="IS9">
        <v>2.5999999999999999E-2</v>
      </c>
      <c r="IU9" s="2">
        <v>38230</v>
      </c>
      <c r="IV9">
        <v>3.2000000000000001E-2</v>
      </c>
      <c r="IX9" s="2">
        <v>38230</v>
      </c>
      <c r="IY9">
        <v>7.0000000000000007E-2</v>
      </c>
      <c r="JA9" s="2">
        <v>38230</v>
      </c>
      <c r="JB9">
        <v>2.5999999999999999E-2</v>
      </c>
      <c r="JD9" s="2">
        <v>38230</v>
      </c>
      <c r="JE9">
        <v>1.6E-2</v>
      </c>
      <c r="JG9" s="2">
        <v>38230</v>
      </c>
      <c r="JH9">
        <v>4.9000000000000002E-2</v>
      </c>
      <c r="JJ9" s="2">
        <v>38230</v>
      </c>
      <c r="JK9">
        <v>1.4E-2</v>
      </c>
      <c r="JM9" s="2">
        <v>38230</v>
      </c>
      <c r="JN9">
        <v>5.5E-2</v>
      </c>
      <c r="JP9" s="2">
        <v>38230</v>
      </c>
      <c r="JQ9">
        <v>3.1E-2</v>
      </c>
      <c r="JS9" s="2">
        <v>38230</v>
      </c>
      <c r="JT9">
        <v>2.5000000000000001E-2</v>
      </c>
      <c r="JV9" s="2">
        <v>38230</v>
      </c>
      <c r="JW9">
        <v>1.7000000000000001E-2</v>
      </c>
      <c r="JY9" s="2">
        <v>38230</v>
      </c>
      <c r="JZ9">
        <v>1.0999999999999999E-2</v>
      </c>
      <c r="KB9" s="2">
        <v>38230</v>
      </c>
      <c r="KC9">
        <v>2.7E-2</v>
      </c>
      <c r="KE9" s="2">
        <v>38230</v>
      </c>
      <c r="KF9">
        <v>0.01</v>
      </c>
      <c r="KH9" s="2">
        <v>38230</v>
      </c>
      <c r="KI9">
        <v>1.2E-2</v>
      </c>
      <c r="KK9" s="2">
        <v>38230</v>
      </c>
      <c r="KL9">
        <v>1.2E-2</v>
      </c>
      <c r="KN9" s="2">
        <v>38230</v>
      </c>
      <c r="KO9">
        <v>2E-3</v>
      </c>
      <c r="KQ9" s="2">
        <v>38230</v>
      </c>
      <c r="KR9">
        <v>0.02</v>
      </c>
      <c r="KT9" s="2">
        <v>38230</v>
      </c>
      <c r="KU9">
        <v>1.2E-2</v>
      </c>
      <c r="KW9" s="2">
        <v>38230</v>
      </c>
      <c r="KX9">
        <v>1.2999999999999999E-2</v>
      </c>
      <c r="KZ9" s="2">
        <v>38230</v>
      </c>
      <c r="LA9">
        <v>0.24299999999999999</v>
      </c>
      <c r="LC9" s="2">
        <v>38230</v>
      </c>
      <c r="LD9">
        <v>5.5E-2</v>
      </c>
      <c r="LF9" s="2">
        <v>38230</v>
      </c>
      <c r="LG9">
        <v>9.1999999999999998E-2</v>
      </c>
      <c r="LI9" s="2">
        <v>38230</v>
      </c>
      <c r="LJ9">
        <v>7.4999999999999997E-2</v>
      </c>
      <c r="LL9" s="2">
        <v>38230</v>
      </c>
      <c r="LM9">
        <v>6.8000000000000005E-2</v>
      </c>
    </row>
    <row r="10" spans="1:325">
      <c r="A10" s="2">
        <v>35095</v>
      </c>
      <c r="B10">
        <v>76110</v>
      </c>
      <c r="D10" s="2">
        <v>33358</v>
      </c>
      <c r="E10">
        <v>61003</v>
      </c>
      <c r="G10" s="2">
        <v>36068</v>
      </c>
      <c r="H10">
        <v>12400</v>
      </c>
      <c r="J10" s="2">
        <v>33358</v>
      </c>
      <c r="K10">
        <v>7997</v>
      </c>
      <c r="M10" s="2">
        <v>34789</v>
      </c>
      <c r="N10">
        <v>97930</v>
      </c>
      <c r="P10" s="2">
        <v>35185</v>
      </c>
      <c r="Q10">
        <v>32110</v>
      </c>
      <c r="S10" s="2">
        <v>34698</v>
      </c>
      <c r="T10">
        <v>38806</v>
      </c>
      <c r="V10" s="5">
        <v>33358</v>
      </c>
      <c r="W10">
        <v>24700</v>
      </c>
      <c r="Y10" s="2">
        <v>35461</v>
      </c>
      <c r="Z10">
        <v>71209.94</v>
      </c>
      <c r="AB10" s="2">
        <v>38260</v>
      </c>
      <c r="AC10">
        <v>1.363</v>
      </c>
      <c r="AE10" s="2">
        <v>38260</v>
      </c>
      <c r="AF10">
        <v>3.0369999999999999</v>
      </c>
      <c r="AH10" s="2">
        <v>36280</v>
      </c>
      <c r="AI10">
        <v>225037</v>
      </c>
      <c r="AK10" s="2">
        <v>38260</v>
      </c>
      <c r="AL10">
        <v>1.3129999999999999</v>
      </c>
      <c r="AN10" s="2">
        <v>35153</v>
      </c>
      <c r="AO10">
        <v>15491</v>
      </c>
      <c r="AQ10" s="2">
        <v>33358</v>
      </c>
      <c r="AR10">
        <v>440</v>
      </c>
      <c r="AT10" s="2">
        <v>33358</v>
      </c>
      <c r="AU10">
        <v>4811.7</v>
      </c>
      <c r="AW10" s="2">
        <v>33358</v>
      </c>
      <c r="AX10">
        <v>9443</v>
      </c>
      <c r="AZ10" s="2">
        <v>33358</v>
      </c>
      <c r="BA10">
        <v>4052.1</v>
      </c>
      <c r="BC10" s="2">
        <v>36830</v>
      </c>
      <c r="BD10">
        <v>23249</v>
      </c>
      <c r="BF10" s="2">
        <v>38260</v>
      </c>
      <c r="BG10">
        <v>1.0369999999999999</v>
      </c>
      <c r="BI10" s="2">
        <v>33358</v>
      </c>
      <c r="BJ10">
        <v>8240</v>
      </c>
      <c r="BL10" s="2">
        <v>33694</v>
      </c>
      <c r="BM10">
        <v>6400</v>
      </c>
      <c r="BO10" s="2">
        <v>38260</v>
      </c>
      <c r="BP10">
        <v>0.38600000000000001</v>
      </c>
      <c r="BR10" s="2">
        <v>33358</v>
      </c>
      <c r="BS10">
        <v>2262.1</v>
      </c>
      <c r="BU10" s="2">
        <v>33358</v>
      </c>
      <c r="BV10">
        <v>13094.1</v>
      </c>
      <c r="BX10" s="2">
        <v>33358</v>
      </c>
      <c r="BY10">
        <v>13779.1</v>
      </c>
      <c r="CA10" s="2">
        <v>37011</v>
      </c>
      <c r="CB10">
        <v>29568</v>
      </c>
      <c r="CD10" s="2">
        <v>33358</v>
      </c>
      <c r="CE10">
        <v>35527</v>
      </c>
      <c r="CG10" s="2">
        <v>38260</v>
      </c>
      <c r="CH10">
        <v>0.57299999999999995</v>
      </c>
      <c r="CJ10" s="2">
        <v>38260</v>
      </c>
      <c r="CK10">
        <v>0.36599999999999999</v>
      </c>
      <c r="CM10" s="2">
        <v>38260</v>
      </c>
      <c r="CN10">
        <v>0.35499999999999998</v>
      </c>
      <c r="CP10" s="2">
        <v>38260</v>
      </c>
      <c r="CQ10">
        <v>0.31</v>
      </c>
      <c r="CS10" s="2">
        <v>38260</v>
      </c>
      <c r="CT10">
        <v>0.79400000000000004</v>
      </c>
      <c r="CV10" s="2">
        <v>38260</v>
      </c>
      <c r="CW10">
        <v>1.19</v>
      </c>
      <c r="CY10" s="2">
        <v>38260</v>
      </c>
      <c r="CZ10">
        <v>0.76400000000000001</v>
      </c>
      <c r="DB10" s="2">
        <v>38260</v>
      </c>
      <c r="DC10">
        <v>0.29699999999999999</v>
      </c>
      <c r="DE10" s="2">
        <v>38260</v>
      </c>
      <c r="DF10">
        <v>0.313</v>
      </c>
      <c r="DH10" s="2">
        <v>38260</v>
      </c>
      <c r="DI10">
        <v>0.52100000000000002</v>
      </c>
      <c r="DK10" s="2">
        <v>38260</v>
      </c>
      <c r="DL10">
        <v>0.39500000000000002</v>
      </c>
      <c r="DN10" s="2">
        <v>38260</v>
      </c>
      <c r="DO10">
        <v>0.38</v>
      </c>
      <c r="DR10" s="2">
        <v>38260</v>
      </c>
      <c r="DS10">
        <v>0.32800000000000001</v>
      </c>
      <c r="DU10" s="2">
        <v>38260</v>
      </c>
      <c r="DV10">
        <v>0.80300000000000005</v>
      </c>
      <c r="DX10" s="2">
        <v>38260</v>
      </c>
      <c r="DY10">
        <v>0.97399999999999998</v>
      </c>
      <c r="EA10" s="2">
        <v>38260</v>
      </c>
      <c r="EB10">
        <v>0.47299999999999998</v>
      </c>
      <c r="ED10" s="2">
        <v>38260</v>
      </c>
      <c r="EE10">
        <v>0.33100000000000002</v>
      </c>
      <c r="EG10" s="2">
        <v>38260</v>
      </c>
      <c r="EH10">
        <v>0.17799999999999999</v>
      </c>
      <c r="EJ10" s="2">
        <v>38260</v>
      </c>
      <c r="EK10">
        <v>0.09</v>
      </c>
      <c r="EN10" s="2">
        <v>38260</v>
      </c>
      <c r="EO10">
        <v>0.41099999999999998</v>
      </c>
      <c r="EQ10" s="2">
        <v>38260</v>
      </c>
      <c r="ER10">
        <v>0.17</v>
      </c>
      <c r="ET10" s="2">
        <v>38260</v>
      </c>
      <c r="EU10">
        <v>0.17</v>
      </c>
      <c r="EW10" s="2">
        <v>38260</v>
      </c>
      <c r="EX10">
        <v>1.7999999999999999E-2</v>
      </c>
      <c r="EZ10" s="2">
        <v>38260</v>
      </c>
      <c r="FA10">
        <v>7.9000000000000001E-2</v>
      </c>
      <c r="FC10" s="2">
        <v>38260</v>
      </c>
      <c r="FD10">
        <v>0.23</v>
      </c>
      <c r="FF10" s="2">
        <v>38260</v>
      </c>
      <c r="FG10">
        <v>0.188</v>
      </c>
      <c r="FI10" s="2">
        <v>38260</v>
      </c>
      <c r="FJ10">
        <v>0.32800000000000001</v>
      </c>
      <c r="FL10" s="2">
        <v>38260</v>
      </c>
      <c r="FM10">
        <v>0.11</v>
      </c>
      <c r="FO10" s="2">
        <v>38260</v>
      </c>
      <c r="FP10">
        <v>0.32800000000000001</v>
      </c>
      <c r="FR10" s="2">
        <v>38260</v>
      </c>
      <c r="FS10">
        <v>0.14399999999999999</v>
      </c>
      <c r="FU10" s="2">
        <v>38260</v>
      </c>
      <c r="FV10">
        <v>0.52500000000000002</v>
      </c>
      <c r="FX10" s="2">
        <v>38260</v>
      </c>
      <c r="FY10">
        <v>7.4999999999999997E-2</v>
      </c>
      <c r="GA10" s="2">
        <v>38260</v>
      </c>
      <c r="GB10">
        <v>0.08</v>
      </c>
      <c r="GD10" s="2">
        <v>38260</v>
      </c>
      <c r="GE10">
        <v>7.0999999999999994E-2</v>
      </c>
      <c r="GG10" s="2">
        <v>38260</v>
      </c>
      <c r="GH10">
        <v>0.20799999999999999</v>
      </c>
      <c r="GJ10" s="2">
        <v>38260</v>
      </c>
      <c r="GK10">
        <v>0.223</v>
      </c>
      <c r="GM10" s="2">
        <v>38260</v>
      </c>
      <c r="GN10">
        <v>0.157</v>
      </c>
      <c r="GP10" s="2">
        <v>38260</v>
      </c>
      <c r="GQ10">
        <v>6.2E-2</v>
      </c>
      <c r="GS10" s="2">
        <v>38260</v>
      </c>
      <c r="GT10">
        <v>1.7000000000000001E-2</v>
      </c>
      <c r="GV10" s="2">
        <v>38260</v>
      </c>
      <c r="GW10">
        <v>4.8000000000000001E-2</v>
      </c>
      <c r="GY10" s="2">
        <v>38260</v>
      </c>
      <c r="GZ10">
        <v>4.8000000000000001E-2</v>
      </c>
      <c r="HB10" s="2">
        <v>38260</v>
      </c>
      <c r="HC10">
        <v>0.30399999999999999</v>
      </c>
      <c r="HE10" s="2">
        <v>38260</v>
      </c>
      <c r="HF10">
        <v>2.5999999999999999E-2</v>
      </c>
      <c r="HH10" s="2">
        <v>38260</v>
      </c>
      <c r="HI10">
        <v>9.9000000000000005E-2</v>
      </c>
      <c r="HK10" s="2">
        <v>38260</v>
      </c>
      <c r="HL10">
        <v>0.186</v>
      </c>
      <c r="HN10" s="2">
        <v>38260</v>
      </c>
      <c r="HO10">
        <v>0.155</v>
      </c>
      <c r="HQ10" s="2">
        <v>38260</v>
      </c>
      <c r="HR10">
        <v>8.5000000000000006E-2</v>
      </c>
      <c r="HT10" s="2">
        <v>38260</v>
      </c>
      <c r="HU10">
        <v>8.5000000000000006E-2</v>
      </c>
      <c r="HW10" s="2">
        <v>38260</v>
      </c>
      <c r="HX10">
        <v>5.5E-2</v>
      </c>
      <c r="HZ10" s="2">
        <v>38260</v>
      </c>
      <c r="IA10">
        <v>2.7E-2</v>
      </c>
      <c r="IC10" s="2">
        <v>38260</v>
      </c>
      <c r="ID10">
        <v>0.02</v>
      </c>
      <c r="IF10" s="2">
        <v>38260</v>
      </c>
      <c r="IG10">
        <v>4.8000000000000001E-2</v>
      </c>
      <c r="II10" s="2">
        <v>38260</v>
      </c>
      <c r="IJ10">
        <v>5.6000000000000001E-2</v>
      </c>
      <c r="IL10" s="2">
        <v>38260</v>
      </c>
      <c r="IM10">
        <v>4.2999999999999997E-2</v>
      </c>
      <c r="IO10" s="2">
        <v>38260</v>
      </c>
      <c r="IP10">
        <v>2.5999999999999999E-2</v>
      </c>
      <c r="IR10" s="2">
        <v>38260</v>
      </c>
      <c r="IS10">
        <v>2.8000000000000001E-2</v>
      </c>
      <c r="IU10" s="2">
        <v>38260</v>
      </c>
      <c r="IV10">
        <v>3.3000000000000002E-2</v>
      </c>
      <c r="IX10" s="2">
        <v>38260</v>
      </c>
      <c r="IY10">
        <v>6.9000000000000006E-2</v>
      </c>
      <c r="JA10" s="2">
        <v>38260</v>
      </c>
      <c r="JB10">
        <v>2.8000000000000001E-2</v>
      </c>
      <c r="JD10" s="2">
        <v>38260</v>
      </c>
      <c r="JE10">
        <v>1.4999999999999999E-2</v>
      </c>
      <c r="JG10" s="2">
        <v>38260</v>
      </c>
      <c r="JH10">
        <v>4.9000000000000002E-2</v>
      </c>
      <c r="JJ10" s="2">
        <v>38260</v>
      </c>
      <c r="JK10">
        <v>1.4E-2</v>
      </c>
      <c r="JM10" s="2">
        <v>38260</v>
      </c>
      <c r="JN10">
        <v>5.0999999999999997E-2</v>
      </c>
      <c r="JP10" s="2">
        <v>38260</v>
      </c>
      <c r="JQ10">
        <v>2.9000000000000001E-2</v>
      </c>
      <c r="JS10" s="2">
        <v>38260</v>
      </c>
      <c r="JT10">
        <v>2.5000000000000001E-2</v>
      </c>
      <c r="JV10" s="2">
        <v>38260</v>
      </c>
      <c r="JW10">
        <v>1.7000000000000001E-2</v>
      </c>
      <c r="JY10" s="2">
        <v>38260</v>
      </c>
      <c r="JZ10">
        <v>1.0999999999999999E-2</v>
      </c>
      <c r="KB10" s="2">
        <v>38260</v>
      </c>
      <c r="KC10">
        <v>2.7E-2</v>
      </c>
      <c r="KE10" s="2">
        <v>38260</v>
      </c>
      <c r="KF10">
        <v>8.9999999999999993E-3</v>
      </c>
      <c r="KH10" s="2">
        <v>38260</v>
      </c>
      <c r="KI10">
        <v>1.2E-2</v>
      </c>
      <c r="KK10" s="2">
        <v>38260</v>
      </c>
      <c r="KL10">
        <v>1.2E-2</v>
      </c>
      <c r="KN10" s="2">
        <v>38260</v>
      </c>
      <c r="KO10">
        <v>2E-3</v>
      </c>
      <c r="KQ10" s="2">
        <v>38260</v>
      </c>
      <c r="KR10">
        <v>0.02</v>
      </c>
      <c r="KT10" s="2">
        <v>38260</v>
      </c>
      <c r="KU10">
        <v>1.2E-2</v>
      </c>
      <c r="KW10" s="2">
        <v>38260</v>
      </c>
      <c r="KX10">
        <v>1.4999999999999999E-2</v>
      </c>
      <c r="KZ10" s="2">
        <v>38260</v>
      </c>
      <c r="LA10">
        <v>0.23200000000000001</v>
      </c>
      <c r="LC10" s="2">
        <v>38260</v>
      </c>
      <c r="LD10">
        <v>5.7000000000000002E-2</v>
      </c>
      <c r="LF10" s="2">
        <v>38260</v>
      </c>
      <c r="LG10">
        <v>9.4E-2</v>
      </c>
      <c r="LI10" s="2">
        <v>38260</v>
      </c>
      <c r="LJ10">
        <v>7.3999999999999996E-2</v>
      </c>
      <c r="LL10" s="2">
        <v>38260</v>
      </c>
      <c r="LM10">
        <v>7.0999999999999994E-2</v>
      </c>
    </row>
    <row r="11" spans="1:325">
      <c r="A11" s="2">
        <v>35124</v>
      </c>
      <c r="B11">
        <v>79700</v>
      </c>
      <c r="D11" s="2">
        <v>33389</v>
      </c>
      <c r="E11">
        <v>61359</v>
      </c>
      <c r="G11" s="2">
        <v>36098</v>
      </c>
      <c r="H11">
        <v>13600</v>
      </c>
      <c r="J11" s="2">
        <v>33389</v>
      </c>
      <c r="K11">
        <v>8453</v>
      </c>
      <c r="M11" s="2">
        <v>34819</v>
      </c>
      <c r="N11">
        <v>99530</v>
      </c>
      <c r="P11" s="2">
        <v>35216</v>
      </c>
      <c r="Q11">
        <v>32420</v>
      </c>
      <c r="S11" s="2">
        <v>35062</v>
      </c>
      <c r="T11">
        <v>51840</v>
      </c>
      <c r="V11" s="5">
        <v>33389</v>
      </c>
      <c r="W11">
        <v>24700</v>
      </c>
      <c r="Y11" s="2">
        <v>35489</v>
      </c>
      <c r="Z11">
        <v>70706.89</v>
      </c>
      <c r="AB11" s="2">
        <v>38289</v>
      </c>
      <c r="AC11">
        <v>1.3599999999999999</v>
      </c>
      <c r="AE11" s="2">
        <v>38289</v>
      </c>
      <c r="AF11">
        <v>3.02</v>
      </c>
      <c r="AH11" s="2">
        <v>36311</v>
      </c>
      <c r="AI11">
        <v>220006</v>
      </c>
      <c r="AK11" s="2">
        <v>38289</v>
      </c>
      <c r="AL11">
        <v>1.343</v>
      </c>
      <c r="AN11" s="2">
        <v>35185</v>
      </c>
      <c r="AO11">
        <v>15639</v>
      </c>
      <c r="AQ11" s="2">
        <v>33389</v>
      </c>
      <c r="AR11">
        <v>415</v>
      </c>
      <c r="AT11" s="2">
        <v>33389</v>
      </c>
      <c r="AU11">
        <v>4635.3999999999996</v>
      </c>
      <c r="AW11" s="2">
        <v>33389</v>
      </c>
      <c r="AX11">
        <v>9481</v>
      </c>
      <c r="AZ11" s="2">
        <v>33389</v>
      </c>
      <c r="BA11">
        <v>3830.5</v>
      </c>
      <c r="BC11" s="2">
        <v>36860</v>
      </c>
      <c r="BD11">
        <v>21583</v>
      </c>
      <c r="BF11" s="2">
        <v>38289</v>
      </c>
      <c r="BG11">
        <v>1.028</v>
      </c>
      <c r="BI11" s="2">
        <v>33389</v>
      </c>
      <c r="BJ11">
        <v>8088.4</v>
      </c>
      <c r="BL11" s="2">
        <v>33724</v>
      </c>
      <c r="BM11">
        <v>6300</v>
      </c>
      <c r="BO11" s="2">
        <v>38289</v>
      </c>
      <c r="BP11">
        <v>0.37</v>
      </c>
      <c r="BR11" s="2">
        <v>33389</v>
      </c>
      <c r="BS11">
        <v>2828.9</v>
      </c>
      <c r="BU11" s="2">
        <v>33389</v>
      </c>
      <c r="BV11">
        <v>12870.7</v>
      </c>
      <c r="BX11" s="2">
        <v>33389</v>
      </c>
      <c r="BY11">
        <v>15163.5</v>
      </c>
      <c r="CA11" s="2">
        <v>37042</v>
      </c>
      <c r="CB11">
        <v>29431</v>
      </c>
      <c r="CD11" s="2">
        <v>33389</v>
      </c>
      <c r="CE11">
        <v>35632</v>
      </c>
      <c r="CG11" s="2">
        <v>38289</v>
      </c>
      <c r="CH11">
        <v>0.55500000000000005</v>
      </c>
      <c r="CJ11" s="2">
        <v>38289</v>
      </c>
      <c r="CK11">
        <v>0.35699999999999998</v>
      </c>
      <c r="CM11" s="2">
        <v>38289</v>
      </c>
      <c r="CN11">
        <v>0.35699999999999998</v>
      </c>
      <c r="CP11" s="2">
        <v>38289</v>
      </c>
      <c r="CQ11">
        <v>0.32900000000000001</v>
      </c>
      <c r="CS11" s="2">
        <v>38289</v>
      </c>
      <c r="CT11">
        <v>0.78600000000000003</v>
      </c>
      <c r="CV11" s="2">
        <v>38289</v>
      </c>
      <c r="CW11">
        <v>1.1599999999999999</v>
      </c>
      <c r="CY11" s="2">
        <v>38289</v>
      </c>
      <c r="CZ11">
        <v>0.70299999999999996</v>
      </c>
      <c r="DB11" s="2">
        <v>38289</v>
      </c>
      <c r="DC11">
        <v>0.29599999999999999</v>
      </c>
      <c r="DE11" s="2">
        <v>38289</v>
      </c>
      <c r="DF11">
        <v>0.313</v>
      </c>
      <c r="DH11" s="2">
        <v>38289</v>
      </c>
      <c r="DI11">
        <v>0.46700000000000003</v>
      </c>
      <c r="DK11" s="2">
        <v>38289</v>
      </c>
      <c r="DL11">
        <v>0.39700000000000002</v>
      </c>
      <c r="DN11" s="2">
        <v>38289</v>
      </c>
      <c r="DO11">
        <v>0.372</v>
      </c>
      <c r="DR11" s="2">
        <v>38289</v>
      </c>
      <c r="DS11">
        <v>0.35399999999999998</v>
      </c>
      <c r="DU11" s="2">
        <v>38289</v>
      </c>
      <c r="DV11">
        <v>0.75700000000000001</v>
      </c>
      <c r="DX11" s="2">
        <v>38289</v>
      </c>
      <c r="DY11">
        <v>0.96399999999999997</v>
      </c>
      <c r="EA11" s="2">
        <v>38289</v>
      </c>
      <c r="EB11">
        <v>0.46600000000000003</v>
      </c>
      <c r="ED11" s="2">
        <v>38289</v>
      </c>
      <c r="EE11">
        <v>0.33500000000000002</v>
      </c>
      <c r="EG11" s="2">
        <v>38289</v>
      </c>
      <c r="EH11">
        <v>0.17499999999999999</v>
      </c>
      <c r="EJ11" s="2">
        <v>38289</v>
      </c>
      <c r="EK11">
        <v>9.0999999999999998E-2</v>
      </c>
      <c r="EN11" s="2">
        <v>38289</v>
      </c>
      <c r="EO11">
        <v>0.42699999999999999</v>
      </c>
      <c r="EQ11" s="2">
        <v>38289</v>
      </c>
      <c r="ER11">
        <v>0.16600000000000001</v>
      </c>
      <c r="ET11" s="2">
        <v>38289</v>
      </c>
      <c r="EU11">
        <v>0.16600000000000001</v>
      </c>
      <c r="EW11" s="2">
        <v>38289</v>
      </c>
      <c r="EX11">
        <v>2.7E-2</v>
      </c>
      <c r="EZ11" s="2">
        <v>38289</v>
      </c>
      <c r="FA11">
        <v>8.5999999999999993E-2</v>
      </c>
      <c r="FC11" s="2">
        <v>38289</v>
      </c>
      <c r="FD11">
        <v>0.22900000000000001</v>
      </c>
      <c r="FF11" s="2">
        <v>38289</v>
      </c>
      <c r="FG11">
        <v>0.19700000000000001</v>
      </c>
      <c r="FI11" s="2">
        <v>38289</v>
      </c>
      <c r="FJ11">
        <v>0.32300000000000001</v>
      </c>
      <c r="FL11" s="2">
        <v>38289</v>
      </c>
      <c r="FM11">
        <v>9.6000000000000002E-2</v>
      </c>
      <c r="FO11" s="2">
        <v>38289</v>
      </c>
      <c r="FP11">
        <v>0.30599999999999999</v>
      </c>
      <c r="FR11" s="2">
        <v>38289</v>
      </c>
      <c r="FS11">
        <v>0.152</v>
      </c>
      <c r="FU11" s="2">
        <v>38289</v>
      </c>
      <c r="FV11">
        <v>0.53600000000000003</v>
      </c>
      <c r="FX11" s="2">
        <v>38289</v>
      </c>
      <c r="FY11">
        <v>9.0999999999999998E-2</v>
      </c>
      <c r="GA11" s="2">
        <v>38289</v>
      </c>
      <c r="GB11">
        <v>7.8E-2</v>
      </c>
      <c r="GD11" s="2">
        <v>38289</v>
      </c>
      <c r="GE11">
        <v>7.9000000000000001E-2</v>
      </c>
      <c r="GG11" s="2">
        <v>38289</v>
      </c>
      <c r="GH11">
        <v>0.20300000000000001</v>
      </c>
      <c r="GJ11" s="2">
        <v>38289</v>
      </c>
      <c r="GK11">
        <v>0.216</v>
      </c>
      <c r="GM11" s="2">
        <v>38289</v>
      </c>
      <c r="GN11">
        <v>0.153</v>
      </c>
      <c r="GP11" s="2">
        <v>38289</v>
      </c>
      <c r="GQ11">
        <v>7.0999999999999994E-2</v>
      </c>
      <c r="GS11" s="2">
        <v>38289</v>
      </c>
      <c r="GT11">
        <v>1.7000000000000001E-2</v>
      </c>
      <c r="GV11" s="2">
        <v>38289</v>
      </c>
      <c r="GW11">
        <v>4.8000000000000001E-2</v>
      </c>
      <c r="GY11" s="2">
        <v>38289</v>
      </c>
      <c r="GZ11">
        <v>4.8000000000000001E-2</v>
      </c>
      <c r="HB11" s="2">
        <v>38289</v>
      </c>
      <c r="HC11">
        <v>0.29199999999999998</v>
      </c>
      <c r="HE11" s="2">
        <v>38289</v>
      </c>
      <c r="HF11">
        <v>2.5000000000000001E-2</v>
      </c>
      <c r="HH11" s="2">
        <v>38289</v>
      </c>
      <c r="HI11">
        <v>0.1</v>
      </c>
      <c r="HK11" s="2">
        <v>38289</v>
      </c>
      <c r="HL11">
        <v>0.184</v>
      </c>
      <c r="HN11" s="2">
        <v>38289</v>
      </c>
      <c r="HO11">
        <v>0.152</v>
      </c>
      <c r="HQ11" s="2">
        <v>38289</v>
      </c>
      <c r="HR11">
        <v>8.5999999999999993E-2</v>
      </c>
      <c r="HT11" s="2">
        <v>38289</v>
      </c>
      <c r="HU11">
        <v>8.5999999999999993E-2</v>
      </c>
      <c r="HW11" s="2">
        <v>38289</v>
      </c>
      <c r="HX11">
        <v>5.2999999999999999E-2</v>
      </c>
      <c r="HZ11" s="2">
        <v>38289</v>
      </c>
      <c r="IA11">
        <v>2.7E-2</v>
      </c>
      <c r="IC11" s="2">
        <v>38289</v>
      </c>
      <c r="ID11">
        <v>0.02</v>
      </c>
      <c r="IF11" s="2">
        <v>38289</v>
      </c>
      <c r="IG11">
        <v>4.3999999999999997E-2</v>
      </c>
      <c r="II11" s="2">
        <v>38289</v>
      </c>
      <c r="IJ11">
        <v>5.1999999999999998E-2</v>
      </c>
      <c r="IL11" s="2">
        <v>38289</v>
      </c>
      <c r="IM11">
        <v>4.2000000000000003E-2</v>
      </c>
      <c r="IO11" s="2">
        <v>38289</v>
      </c>
      <c r="IP11">
        <v>2.5999999999999999E-2</v>
      </c>
      <c r="IR11" s="2">
        <v>38289</v>
      </c>
      <c r="IS11">
        <v>2.9000000000000001E-2</v>
      </c>
      <c r="IU11" s="2">
        <v>38289</v>
      </c>
      <c r="IV11">
        <v>3.4000000000000002E-2</v>
      </c>
      <c r="IX11" s="2">
        <v>38289</v>
      </c>
      <c r="IY11">
        <v>6.8000000000000005E-2</v>
      </c>
      <c r="JA11" s="2">
        <v>38289</v>
      </c>
      <c r="JB11">
        <v>2.9000000000000001E-2</v>
      </c>
      <c r="JD11" s="2">
        <v>38289</v>
      </c>
      <c r="JE11">
        <v>1.4999999999999999E-2</v>
      </c>
      <c r="JG11" s="2">
        <v>38289</v>
      </c>
      <c r="JH11">
        <v>4.9000000000000002E-2</v>
      </c>
      <c r="JJ11" s="2">
        <v>38289</v>
      </c>
      <c r="JK11">
        <v>1.6E-2</v>
      </c>
      <c r="JM11" s="2">
        <v>38289</v>
      </c>
      <c r="JN11">
        <v>5.0999999999999997E-2</v>
      </c>
      <c r="JP11" s="2">
        <v>38289</v>
      </c>
      <c r="JQ11">
        <v>3.1E-2</v>
      </c>
      <c r="JS11" s="2">
        <v>38289</v>
      </c>
      <c r="JT11">
        <v>2.4E-2</v>
      </c>
      <c r="JV11" s="2">
        <v>38289</v>
      </c>
      <c r="JW11">
        <v>1.7000000000000001E-2</v>
      </c>
      <c r="JY11" s="2">
        <v>38289</v>
      </c>
      <c r="JZ11">
        <v>1.0999999999999999E-2</v>
      </c>
      <c r="KB11" s="2">
        <v>38289</v>
      </c>
      <c r="KC11">
        <v>2.8000000000000001E-2</v>
      </c>
      <c r="KE11" s="2">
        <v>38289</v>
      </c>
      <c r="KF11">
        <v>0.01</v>
      </c>
      <c r="KH11" s="2">
        <v>38289</v>
      </c>
      <c r="KI11">
        <v>1.4999999999999999E-2</v>
      </c>
      <c r="KK11" s="2">
        <v>38289</v>
      </c>
      <c r="KL11">
        <v>1.4999999999999999E-2</v>
      </c>
      <c r="KN11" s="2">
        <v>38289</v>
      </c>
      <c r="KO11">
        <v>2E-3</v>
      </c>
      <c r="KQ11" s="2">
        <v>38289</v>
      </c>
      <c r="KR11">
        <v>1.9E-2</v>
      </c>
      <c r="KT11" s="2">
        <v>38289</v>
      </c>
      <c r="KU11">
        <v>0.01</v>
      </c>
      <c r="KW11" s="2">
        <v>38289</v>
      </c>
      <c r="KX11">
        <v>1.4999999999999999E-2</v>
      </c>
      <c r="KZ11" s="2">
        <v>38289</v>
      </c>
      <c r="LA11">
        <v>0.222</v>
      </c>
      <c r="LC11" s="2">
        <v>38289</v>
      </c>
      <c r="LD11">
        <v>6.0999999999999999E-2</v>
      </c>
      <c r="LF11" s="2">
        <v>38289</v>
      </c>
      <c r="LG11">
        <v>0.107</v>
      </c>
      <c r="LI11" s="2">
        <v>38289</v>
      </c>
      <c r="LJ11">
        <v>7.2999999999999995E-2</v>
      </c>
      <c r="LL11" s="2">
        <v>38289</v>
      </c>
      <c r="LM11">
        <v>6.4000000000000001E-2</v>
      </c>
    </row>
    <row r="12" spans="1:325">
      <c r="A12" s="2">
        <v>35155</v>
      </c>
      <c r="B12">
        <v>80830</v>
      </c>
      <c r="D12" s="2">
        <v>33419</v>
      </c>
      <c r="E12">
        <v>61151</v>
      </c>
      <c r="G12" s="2">
        <v>36129</v>
      </c>
      <c r="H12">
        <v>12800</v>
      </c>
      <c r="J12" s="2">
        <v>33419</v>
      </c>
      <c r="K12">
        <v>8986</v>
      </c>
      <c r="M12" s="2">
        <v>34850</v>
      </c>
      <c r="N12">
        <v>100320</v>
      </c>
      <c r="P12" s="2">
        <v>35246</v>
      </c>
      <c r="Q12">
        <v>32740</v>
      </c>
      <c r="S12" s="2">
        <v>35095</v>
      </c>
      <c r="T12">
        <v>53540</v>
      </c>
      <c r="V12" s="5">
        <v>33419</v>
      </c>
      <c r="W12">
        <v>24700</v>
      </c>
      <c r="Y12" s="2">
        <v>35520</v>
      </c>
      <c r="Z12">
        <v>78051.5</v>
      </c>
      <c r="AB12" s="2">
        <v>38321</v>
      </c>
      <c r="AC12">
        <v>1.3919999999999999</v>
      </c>
      <c r="AE12" s="2">
        <v>38321</v>
      </c>
      <c r="AF12">
        <v>3.0529999999999999</v>
      </c>
      <c r="AH12" s="2">
        <v>36341</v>
      </c>
      <c r="AI12">
        <v>221844</v>
      </c>
      <c r="AK12" s="2">
        <v>38321</v>
      </c>
      <c r="AL12">
        <v>1.365</v>
      </c>
      <c r="AN12" s="2">
        <v>35216</v>
      </c>
      <c r="AO12">
        <v>15955</v>
      </c>
      <c r="AQ12" s="2">
        <v>33419</v>
      </c>
      <c r="AR12">
        <v>500</v>
      </c>
      <c r="AT12" s="2">
        <v>33419</v>
      </c>
      <c r="AU12">
        <v>4467.8</v>
      </c>
      <c r="AW12" s="2">
        <v>33419</v>
      </c>
      <c r="AX12">
        <v>9190</v>
      </c>
      <c r="AZ12" s="2">
        <v>33419</v>
      </c>
      <c r="BA12">
        <v>3898.1</v>
      </c>
      <c r="BC12" s="2">
        <v>36889</v>
      </c>
      <c r="BD12">
        <v>19635</v>
      </c>
      <c r="BF12" s="2">
        <v>38321</v>
      </c>
      <c r="BG12">
        <v>1.0289999999999999</v>
      </c>
      <c r="BI12" s="2">
        <v>33419</v>
      </c>
      <c r="BJ12">
        <v>7507.4</v>
      </c>
      <c r="BL12" s="2">
        <v>33755</v>
      </c>
      <c r="BM12">
        <v>7200</v>
      </c>
      <c r="BO12" s="2">
        <v>38321</v>
      </c>
      <c r="BP12">
        <v>0.36199999999999999</v>
      </c>
      <c r="BR12" s="2">
        <v>33419</v>
      </c>
      <c r="BS12">
        <v>3110.5</v>
      </c>
      <c r="BU12" s="2">
        <v>33419</v>
      </c>
      <c r="BV12">
        <v>12887</v>
      </c>
      <c r="BX12" s="2">
        <v>33419</v>
      </c>
      <c r="BY12">
        <v>14466.4</v>
      </c>
      <c r="CA12" s="2">
        <v>37071</v>
      </c>
      <c r="CB12">
        <v>28835</v>
      </c>
      <c r="CD12" s="2">
        <v>33419</v>
      </c>
      <c r="CE12">
        <v>35220</v>
      </c>
      <c r="CG12" s="2">
        <v>38321</v>
      </c>
      <c r="CH12">
        <v>0.55900000000000005</v>
      </c>
      <c r="CJ12" s="2">
        <v>38321</v>
      </c>
      <c r="CK12">
        <v>0.35399999999999998</v>
      </c>
      <c r="CM12" s="2">
        <v>38321</v>
      </c>
      <c r="CN12">
        <v>0.373</v>
      </c>
      <c r="CP12" s="2">
        <v>38321</v>
      </c>
      <c r="CQ12">
        <v>0.34899999999999998</v>
      </c>
      <c r="CS12" s="2">
        <v>38321</v>
      </c>
      <c r="CT12">
        <v>0.78700000000000003</v>
      </c>
      <c r="CV12" s="2">
        <v>38321</v>
      </c>
      <c r="CW12">
        <v>1.1479999999999999</v>
      </c>
      <c r="CY12" s="2">
        <v>38321</v>
      </c>
      <c r="CZ12">
        <v>0.69</v>
      </c>
      <c r="DB12" s="2">
        <v>38321</v>
      </c>
      <c r="DC12">
        <v>0.29799999999999999</v>
      </c>
      <c r="DE12" s="2">
        <v>38321</v>
      </c>
      <c r="DF12">
        <v>0.30399999999999999</v>
      </c>
      <c r="DH12" s="2">
        <v>38321</v>
      </c>
      <c r="DI12">
        <v>0.64</v>
      </c>
      <c r="DK12" s="2">
        <v>38321</v>
      </c>
      <c r="DL12">
        <v>0.379</v>
      </c>
      <c r="DN12" s="2">
        <v>38321</v>
      </c>
      <c r="DO12">
        <v>0.36499999999999999</v>
      </c>
      <c r="DR12" s="2">
        <v>38321</v>
      </c>
      <c r="DS12">
        <v>0.34300000000000003</v>
      </c>
      <c r="DU12" s="2">
        <v>38321</v>
      </c>
      <c r="DV12">
        <v>0.76200000000000001</v>
      </c>
      <c r="DX12" s="2">
        <v>38321</v>
      </c>
      <c r="DY12">
        <v>0.78</v>
      </c>
      <c r="EA12" s="2">
        <v>38321</v>
      </c>
      <c r="EB12">
        <v>0.45700000000000002</v>
      </c>
      <c r="ED12" s="2">
        <v>38321</v>
      </c>
      <c r="EE12">
        <v>0.32900000000000001</v>
      </c>
      <c r="EG12" s="2">
        <v>38321</v>
      </c>
      <c r="EH12">
        <v>0.17499999999999999</v>
      </c>
      <c r="EJ12" s="2">
        <v>38321</v>
      </c>
      <c r="EK12">
        <v>8.8999999999999996E-2</v>
      </c>
      <c r="EN12" s="2">
        <v>38321</v>
      </c>
      <c r="EO12">
        <v>0.41899999999999998</v>
      </c>
      <c r="EQ12" s="2">
        <v>38321</v>
      </c>
      <c r="ER12">
        <v>0.16700000000000001</v>
      </c>
      <c r="ET12" s="2">
        <v>38321</v>
      </c>
      <c r="EU12">
        <v>0.16700000000000001</v>
      </c>
      <c r="EW12" s="2">
        <v>38321</v>
      </c>
      <c r="EX12">
        <v>2.5000000000000001E-2</v>
      </c>
      <c r="EZ12" s="2">
        <v>38321</v>
      </c>
      <c r="FA12">
        <v>9.0999999999999998E-2</v>
      </c>
      <c r="FC12" s="2">
        <v>38321</v>
      </c>
      <c r="FD12">
        <v>0.22900000000000001</v>
      </c>
      <c r="FF12" s="2">
        <v>38321</v>
      </c>
      <c r="FG12">
        <v>0.20799999999999999</v>
      </c>
      <c r="FI12" s="2">
        <v>38321</v>
      </c>
      <c r="FJ12">
        <v>0.309</v>
      </c>
      <c r="FL12" s="2">
        <v>38321</v>
      </c>
      <c r="FM12">
        <v>8.8999999999999996E-2</v>
      </c>
      <c r="FO12" s="2">
        <v>38321</v>
      </c>
      <c r="FP12">
        <v>0.30399999999999999</v>
      </c>
      <c r="FR12" s="2">
        <v>38321</v>
      </c>
      <c r="FS12">
        <v>0.151</v>
      </c>
      <c r="FU12" s="2">
        <v>38321</v>
      </c>
      <c r="FV12">
        <v>0.45100000000000001</v>
      </c>
      <c r="FX12" s="2">
        <v>38321</v>
      </c>
      <c r="FY12">
        <v>8.6999999999999994E-2</v>
      </c>
      <c r="GA12" s="2">
        <v>38321</v>
      </c>
      <c r="GB12">
        <v>0.105</v>
      </c>
      <c r="GD12" s="2">
        <v>38321</v>
      </c>
      <c r="GE12">
        <v>7.6999999999999999E-2</v>
      </c>
      <c r="GG12" s="2">
        <v>38321</v>
      </c>
      <c r="GH12">
        <v>0.18099999999999999</v>
      </c>
      <c r="GJ12" s="2">
        <v>38321</v>
      </c>
      <c r="GK12">
        <v>0.216</v>
      </c>
      <c r="GM12" s="2">
        <v>38321</v>
      </c>
      <c r="GN12">
        <v>0.15</v>
      </c>
      <c r="GP12" s="2">
        <v>38321</v>
      </c>
      <c r="GQ12">
        <v>6.8000000000000005E-2</v>
      </c>
      <c r="GS12" s="2">
        <v>38321</v>
      </c>
      <c r="GT12">
        <v>1.9E-2</v>
      </c>
      <c r="GV12" s="2">
        <v>38321</v>
      </c>
      <c r="GW12">
        <v>4.8000000000000001E-2</v>
      </c>
      <c r="GY12" s="2">
        <v>38321</v>
      </c>
      <c r="GZ12">
        <v>4.8000000000000001E-2</v>
      </c>
      <c r="HB12" s="2">
        <v>38321</v>
      </c>
      <c r="HC12">
        <v>0.29099999999999998</v>
      </c>
      <c r="HE12" s="2">
        <v>38321</v>
      </c>
      <c r="HF12">
        <v>2.7E-2</v>
      </c>
      <c r="HH12" s="2">
        <v>38321</v>
      </c>
      <c r="HI12">
        <v>9.5000000000000001E-2</v>
      </c>
      <c r="HK12" s="2">
        <v>38321</v>
      </c>
      <c r="HL12">
        <v>0.191</v>
      </c>
      <c r="HN12" s="2">
        <v>38321</v>
      </c>
      <c r="HO12">
        <v>0.152</v>
      </c>
      <c r="HQ12" s="2">
        <v>38321</v>
      </c>
      <c r="HR12">
        <v>8.3000000000000004E-2</v>
      </c>
      <c r="HT12" s="2">
        <v>38321</v>
      </c>
      <c r="HU12">
        <v>8.3000000000000004E-2</v>
      </c>
      <c r="HW12" s="2">
        <v>38321</v>
      </c>
      <c r="HX12">
        <v>5.1999999999999998E-2</v>
      </c>
      <c r="HZ12" s="2">
        <v>38321</v>
      </c>
      <c r="IA12">
        <v>2.7E-2</v>
      </c>
      <c r="IC12" s="2">
        <v>38321</v>
      </c>
      <c r="ID12">
        <v>1.9E-2</v>
      </c>
      <c r="IF12" s="2">
        <v>38321</v>
      </c>
      <c r="IG12">
        <v>4.7E-2</v>
      </c>
      <c r="II12" s="2">
        <v>38321</v>
      </c>
      <c r="IJ12">
        <v>5.7000000000000002E-2</v>
      </c>
      <c r="IL12" s="2">
        <v>38321</v>
      </c>
      <c r="IM12">
        <v>4.3999999999999997E-2</v>
      </c>
      <c r="IO12" s="2">
        <v>38321</v>
      </c>
      <c r="IP12">
        <v>2.5000000000000001E-2</v>
      </c>
      <c r="IR12" s="2">
        <v>38321</v>
      </c>
      <c r="IS12">
        <v>3.3000000000000002E-2</v>
      </c>
      <c r="IU12" s="2">
        <v>38321</v>
      </c>
      <c r="IV12">
        <v>3.3000000000000002E-2</v>
      </c>
      <c r="IX12" s="2">
        <v>38321</v>
      </c>
      <c r="IY12">
        <v>6.7000000000000004E-2</v>
      </c>
      <c r="JA12" s="2">
        <v>38321</v>
      </c>
      <c r="JB12">
        <v>3.3000000000000002E-2</v>
      </c>
      <c r="JD12" s="2">
        <v>38321</v>
      </c>
      <c r="JE12">
        <v>1.7000000000000001E-2</v>
      </c>
      <c r="JG12" s="2">
        <v>38321</v>
      </c>
      <c r="JH12">
        <v>4.9000000000000002E-2</v>
      </c>
      <c r="JJ12" s="2">
        <v>38321</v>
      </c>
      <c r="JK12">
        <v>1.6E-2</v>
      </c>
      <c r="JM12" s="2">
        <v>38321</v>
      </c>
      <c r="JN12">
        <v>5.3999999999999999E-2</v>
      </c>
      <c r="JP12" s="2">
        <v>38321</v>
      </c>
      <c r="JQ12">
        <v>3.2000000000000001E-2</v>
      </c>
      <c r="JS12" s="2">
        <v>38321</v>
      </c>
      <c r="JT12">
        <v>2.4E-2</v>
      </c>
      <c r="JV12" s="2">
        <v>38321</v>
      </c>
      <c r="JW12">
        <v>1.7000000000000001E-2</v>
      </c>
      <c r="JY12" s="2">
        <v>38321</v>
      </c>
      <c r="JZ12">
        <v>1.4E-2</v>
      </c>
      <c r="KB12" s="2">
        <v>38321</v>
      </c>
      <c r="KC12">
        <v>2.7E-2</v>
      </c>
      <c r="KE12" s="2">
        <v>38321</v>
      </c>
      <c r="KF12">
        <v>0.01</v>
      </c>
      <c r="KH12" s="2">
        <v>38321</v>
      </c>
      <c r="KI12">
        <v>1.4999999999999999E-2</v>
      </c>
      <c r="KK12" s="2">
        <v>38321</v>
      </c>
      <c r="KL12">
        <v>1.4999999999999999E-2</v>
      </c>
      <c r="KN12" s="2">
        <v>38321</v>
      </c>
      <c r="KO12">
        <v>2E-3</v>
      </c>
      <c r="KQ12" s="2">
        <v>38321</v>
      </c>
      <c r="KR12">
        <v>1.7999999999999999E-2</v>
      </c>
      <c r="KT12" s="2">
        <v>38321</v>
      </c>
      <c r="KU12">
        <v>0.01</v>
      </c>
      <c r="KW12" s="2">
        <v>38321</v>
      </c>
      <c r="KX12">
        <v>1.4999999999999999E-2</v>
      </c>
      <c r="KZ12" s="2">
        <v>38321</v>
      </c>
      <c r="LA12">
        <v>0.22</v>
      </c>
      <c r="LC12" s="2">
        <v>38321</v>
      </c>
      <c r="LD12">
        <v>5.8999999999999997E-2</v>
      </c>
      <c r="LF12" s="2">
        <v>38321</v>
      </c>
      <c r="LG12">
        <v>0.10199999999999999</v>
      </c>
      <c r="LI12" s="2">
        <v>38321</v>
      </c>
      <c r="LJ12">
        <v>7.0999999999999994E-2</v>
      </c>
      <c r="LL12" s="2">
        <v>38321</v>
      </c>
      <c r="LM12">
        <v>0.06</v>
      </c>
    </row>
    <row r="13" spans="1:325">
      <c r="A13" s="2">
        <v>35185</v>
      </c>
      <c r="B13">
        <v>81820</v>
      </c>
      <c r="D13" s="2">
        <v>33450</v>
      </c>
      <c r="E13">
        <v>60660</v>
      </c>
      <c r="G13" s="2">
        <v>36160</v>
      </c>
      <c r="H13">
        <v>12300</v>
      </c>
      <c r="J13" s="2">
        <v>33450</v>
      </c>
      <c r="K13">
        <v>7549</v>
      </c>
      <c r="M13" s="2">
        <v>34880</v>
      </c>
      <c r="N13">
        <v>100410</v>
      </c>
      <c r="P13" s="2">
        <v>35277</v>
      </c>
      <c r="Q13">
        <v>31240</v>
      </c>
      <c r="S13" s="2">
        <v>35124</v>
      </c>
      <c r="T13">
        <v>55794</v>
      </c>
      <c r="V13" s="5">
        <v>33450</v>
      </c>
      <c r="W13">
        <v>24700</v>
      </c>
      <c r="Y13" s="2">
        <v>35580</v>
      </c>
      <c r="Z13">
        <v>86377</v>
      </c>
      <c r="AB13" s="2">
        <v>38352</v>
      </c>
      <c r="AC13">
        <v>1.3620000000000001</v>
      </c>
      <c r="AE13" s="2">
        <v>38352</v>
      </c>
      <c r="AF13">
        <v>3.125</v>
      </c>
      <c r="AH13" s="2">
        <v>36372</v>
      </c>
      <c r="AI13">
        <v>228635</v>
      </c>
      <c r="AK13" s="2">
        <v>38352</v>
      </c>
      <c r="AL13">
        <v>1.393</v>
      </c>
      <c r="AN13" s="2">
        <v>35244</v>
      </c>
      <c r="AO13">
        <v>15844</v>
      </c>
      <c r="AQ13" s="2">
        <v>33450</v>
      </c>
      <c r="AR13">
        <v>404</v>
      </c>
      <c r="AT13" s="2">
        <v>33450</v>
      </c>
      <c r="AU13">
        <v>4421.3</v>
      </c>
      <c r="AW13" s="2">
        <v>33450</v>
      </c>
      <c r="AX13">
        <v>9337</v>
      </c>
      <c r="AZ13" s="2">
        <v>33450</v>
      </c>
      <c r="BA13">
        <v>4083</v>
      </c>
      <c r="BC13" s="2">
        <v>36922</v>
      </c>
      <c r="BD13">
        <v>25691</v>
      </c>
      <c r="BF13" s="2">
        <v>38352</v>
      </c>
      <c r="BG13">
        <v>1.0189999999999999</v>
      </c>
      <c r="BI13" s="2">
        <v>33450</v>
      </c>
      <c r="BJ13">
        <v>7222.3</v>
      </c>
      <c r="BL13" s="2">
        <v>33785</v>
      </c>
      <c r="BM13">
        <v>6500</v>
      </c>
      <c r="BO13" s="2">
        <v>38352</v>
      </c>
      <c r="BP13">
        <v>0.35199999999999998</v>
      </c>
      <c r="BR13" s="2">
        <v>33450</v>
      </c>
      <c r="BS13">
        <v>3342.7</v>
      </c>
      <c r="BU13" s="2">
        <v>33450</v>
      </c>
      <c r="BV13">
        <v>13244.6</v>
      </c>
      <c r="BX13" s="2">
        <v>33450</v>
      </c>
      <c r="BY13">
        <v>14714.3</v>
      </c>
      <c r="CA13" s="2">
        <v>37103</v>
      </c>
      <c r="CB13">
        <v>29518</v>
      </c>
      <c r="CD13" s="2">
        <v>33450</v>
      </c>
      <c r="CE13">
        <v>36295</v>
      </c>
      <c r="CG13" s="2">
        <v>38352</v>
      </c>
      <c r="CH13">
        <v>0.55000000000000004</v>
      </c>
      <c r="CJ13" s="2">
        <v>38352</v>
      </c>
      <c r="CK13">
        <v>0.39500000000000002</v>
      </c>
      <c r="CM13" s="2">
        <v>38352</v>
      </c>
      <c r="CN13">
        <v>0.40799999999999997</v>
      </c>
      <c r="CP13" s="2">
        <v>38352</v>
      </c>
      <c r="CQ13">
        <v>0.36199999999999999</v>
      </c>
      <c r="CS13" s="2">
        <v>38352</v>
      </c>
      <c r="CT13">
        <v>0.80100000000000005</v>
      </c>
      <c r="CV13" s="2">
        <v>38352</v>
      </c>
      <c r="CW13">
        <v>1.103</v>
      </c>
      <c r="CY13" s="2">
        <v>38352</v>
      </c>
      <c r="CZ13">
        <v>0.67700000000000005</v>
      </c>
      <c r="DB13" s="2">
        <v>38352</v>
      </c>
      <c r="DC13">
        <v>0.309</v>
      </c>
      <c r="DE13" s="2">
        <v>38352</v>
      </c>
      <c r="DF13">
        <v>0.30499999999999999</v>
      </c>
      <c r="DH13" s="2">
        <v>38352</v>
      </c>
      <c r="DI13">
        <v>0.629</v>
      </c>
      <c r="DK13" s="2">
        <v>38352</v>
      </c>
      <c r="DL13">
        <v>0.38</v>
      </c>
      <c r="DN13" s="2">
        <v>38352</v>
      </c>
      <c r="DO13">
        <v>0.34599999999999997</v>
      </c>
      <c r="DR13" s="2">
        <v>38352</v>
      </c>
      <c r="DS13">
        <v>0.29799999999999999</v>
      </c>
      <c r="DU13" s="2">
        <v>38352</v>
      </c>
      <c r="DV13">
        <v>0.79700000000000004</v>
      </c>
      <c r="DX13" s="2">
        <v>38352</v>
      </c>
      <c r="DY13">
        <v>0.86299999999999999</v>
      </c>
      <c r="EA13" s="2">
        <v>38352</v>
      </c>
      <c r="EB13">
        <v>0.45</v>
      </c>
      <c r="ED13" s="2">
        <v>38352</v>
      </c>
      <c r="EE13">
        <v>0.32800000000000001</v>
      </c>
      <c r="EG13" s="2">
        <v>38352</v>
      </c>
      <c r="EH13">
        <v>0.17899999999999999</v>
      </c>
      <c r="EJ13" s="2">
        <v>38352</v>
      </c>
      <c r="EK13">
        <v>8.4000000000000005E-2</v>
      </c>
      <c r="EN13" s="2">
        <v>38352</v>
      </c>
      <c r="EO13">
        <v>0.42199999999999999</v>
      </c>
      <c r="EQ13" s="2">
        <v>38352</v>
      </c>
      <c r="ER13">
        <v>0.18099999999999999</v>
      </c>
      <c r="ET13" s="2">
        <v>38352</v>
      </c>
      <c r="EU13">
        <v>0.18099999999999999</v>
      </c>
      <c r="EW13" s="2">
        <v>38352</v>
      </c>
      <c r="EX13">
        <v>2.8000000000000001E-2</v>
      </c>
      <c r="EZ13" s="2">
        <v>38352</v>
      </c>
      <c r="FA13">
        <v>0.1</v>
      </c>
      <c r="FC13" s="2">
        <v>38352</v>
      </c>
      <c r="FD13">
        <v>0.23100000000000001</v>
      </c>
      <c r="FF13" s="2">
        <v>38352</v>
      </c>
      <c r="FG13">
        <v>0.218</v>
      </c>
      <c r="FI13" s="2">
        <v>38352</v>
      </c>
      <c r="FJ13">
        <v>0.29399999999999998</v>
      </c>
      <c r="FL13" s="2">
        <v>38352</v>
      </c>
      <c r="FM13">
        <v>8.6999999999999994E-2</v>
      </c>
      <c r="FO13" s="2">
        <v>38352</v>
      </c>
      <c r="FP13">
        <v>0.28999999999999998</v>
      </c>
      <c r="FR13" s="2">
        <v>38352</v>
      </c>
      <c r="FS13">
        <v>0.15</v>
      </c>
      <c r="FU13" s="2">
        <v>38352</v>
      </c>
      <c r="FV13">
        <v>0.45300000000000001</v>
      </c>
      <c r="FX13" s="2">
        <v>38352</v>
      </c>
      <c r="FY13">
        <v>9.0999999999999998E-2</v>
      </c>
      <c r="GA13" s="2">
        <v>38352</v>
      </c>
      <c r="GB13">
        <v>0.111</v>
      </c>
      <c r="GD13" s="2">
        <v>38352</v>
      </c>
      <c r="GE13">
        <v>8.1000000000000003E-2</v>
      </c>
      <c r="GG13" s="2">
        <v>38352</v>
      </c>
      <c r="GH13">
        <v>0.215</v>
      </c>
      <c r="GJ13" s="2">
        <v>38352</v>
      </c>
      <c r="GK13">
        <v>0.20799999999999999</v>
      </c>
      <c r="GM13" s="2">
        <v>38352</v>
      </c>
      <c r="GN13">
        <v>0.14599999999999999</v>
      </c>
      <c r="GP13" s="2">
        <v>38352</v>
      </c>
      <c r="GQ13">
        <v>6.6000000000000003E-2</v>
      </c>
      <c r="GS13" s="2">
        <v>38352</v>
      </c>
      <c r="GT13">
        <v>0.02</v>
      </c>
      <c r="GV13" s="2">
        <v>38352</v>
      </c>
      <c r="GW13">
        <v>5.1999999999999998E-2</v>
      </c>
      <c r="GY13" s="2">
        <v>38352</v>
      </c>
      <c r="GZ13">
        <v>5.1999999999999998E-2</v>
      </c>
      <c r="HB13" s="2">
        <v>38352</v>
      </c>
      <c r="HC13">
        <v>0.29099999999999998</v>
      </c>
      <c r="HE13" s="2">
        <v>38352</v>
      </c>
      <c r="HF13">
        <v>2.4E-2</v>
      </c>
      <c r="HH13" s="2">
        <v>38352</v>
      </c>
      <c r="HI13">
        <v>9.7000000000000003E-2</v>
      </c>
      <c r="HK13" s="2">
        <v>38352</v>
      </c>
      <c r="HL13">
        <v>0.185</v>
      </c>
      <c r="HN13" s="2">
        <v>38352</v>
      </c>
      <c r="HO13">
        <v>0.152</v>
      </c>
      <c r="HQ13" s="2">
        <v>38352</v>
      </c>
      <c r="HR13">
        <v>9.1999999999999998E-2</v>
      </c>
      <c r="HT13" s="2">
        <v>38352</v>
      </c>
      <c r="HU13">
        <v>9.1999999999999998E-2</v>
      </c>
      <c r="HW13" s="2">
        <v>38352</v>
      </c>
      <c r="HX13">
        <v>5.1999999999999998E-2</v>
      </c>
      <c r="HZ13" s="2">
        <v>38352</v>
      </c>
      <c r="IA13">
        <v>2.5999999999999999E-2</v>
      </c>
      <c r="IC13" s="2">
        <v>38352</v>
      </c>
      <c r="ID13">
        <v>1.9E-2</v>
      </c>
      <c r="IF13" s="2">
        <v>38352</v>
      </c>
      <c r="IG13">
        <v>0.05</v>
      </c>
      <c r="II13" s="2">
        <v>38352</v>
      </c>
      <c r="IJ13">
        <v>5.6000000000000001E-2</v>
      </c>
      <c r="IL13" s="2">
        <v>38352</v>
      </c>
      <c r="IM13">
        <v>4.2999999999999997E-2</v>
      </c>
      <c r="IO13" s="2">
        <v>38352</v>
      </c>
      <c r="IP13">
        <v>2.5000000000000001E-2</v>
      </c>
      <c r="IR13" s="2">
        <v>38352</v>
      </c>
      <c r="IS13">
        <v>3.4000000000000002E-2</v>
      </c>
      <c r="IU13" s="2">
        <v>38352</v>
      </c>
      <c r="IV13">
        <v>3.3000000000000002E-2</v>
      </c>
      <c r="IX13" s="2">
        <v>38352</v>
      </c>
      <c r="IY13">
        <v>6.8000000000000005E-2</v>
      </c>
      <c r="JA13" s="2">
        <v>38352</v>
      </c>
      <c r="JB13">
        <v>3.4000000000000002E-2</v>
      </c>
      <c r="JD13" s="2">
        <v>38352</v>
      </c>
      <c r="JE13">
        <v>1.6E-2</v>
      </c>
      <c r="JG13" s="2">
        <v>38352</v>
      </c>
      <c r="JH13">
        <v>4.8000000000000001E-2</v>
      </c>
      <c r="JJ13" s="2">
        <v>38352</v>
      </c>
      <c r="JK13">
        <v>1.7999999999999999E-2</v>
      </c>
      <c r="JM13" s="2">
        <v>38352</v>
      </c>
      <c r="JN13">
        <v>4.7E-2</v>
      </c>
      <c r="JP13" s="2">
        <v>38352</v>
      </c>
      <c r="JQ13">
        <v>3.2000000000000001E-2</v>
      </c>
      <c r="JS13" s="2">
        <v>38352</v>
      </c>
      <c r="JT13">
        <v>2.4E-2</v>
      </c>
      <c r="JV13" s="2">
        <v>38352</v>
      </c>
      <c r="JW13">
        <v>1.7000000000000001E-2</v>
      </c>
      <c r="JY13" s="2">
        <v>38352</v>
      </c>
      <c r="JZ13">
        <v>1.4E-2</v>
      </c>
      <c r="KB13" s="2">
        <v>38352</v>
      </c>
      <c r="KC13">
        <v>2.7E-2</v>
      </c>
      <c r="KE13" s="2">
        <v>38352</v>
      </c>
      <c r="KF13">
        <v>1.2999999999999999E-2</v>
      </c>
      <c r="KH13" s="2">
        <v>38352</v>
      </c>
      <c r="KI13">
        <v>1.4E-2</v>
      </c>
      <c r="KK13" s="2">
        <v>38352</v>
      </c>
      <c r="KL13">
        <v>1.4E-2</v>
      </c>
      <c r="KN13" s="2">
        <v>38352</v>
      </c>
      <c r="KO13">
        <v>2E-3</v>
      </c>
      <c r="KQ13" s="2">
        <v>38352</v>
      </c>
      <c r="KR13">
        <v>1.7000000000000001E-2</v>
      </c>
      <c r="KT13" s="2">
        <v>38352</v>
      </c>
      <c r="KU13">
        <v>0.01</v>
      </c>
      <c r="KW13" s="2">
        <v>38352</v>
      </c>
      <c r="KX13">
        <v>1.4999999999999999E-2</v>
      </c>
      <c r="KZ13" s="2">
        <v>38352</v>
      </c>
      <c r="LA13">
        <v>0.222</v>
      </c>
      <c r="LC13" s="2">
        <v>38352</v>
      </c>
      <c r="LD13">
        <v>0.06</v>
      </c>
      <c r="LF13" s="2">
        <v>38352</v>
      </c>
      <c r="LG13">
        <v>0.1</v>
      </c>
      <c r="LI13" s="2">
        <v>38352</v>
      </c>
      <c r="LJ13">
        <v>7.0000000000000007E-2</v>
      </c>
      <c r="LL13" s="2">
        <v>38352</v>
      </c>
      <c r="LM13">
        <v>5.2999999999999999E-2</v>
      </c>
    </row>
    <row r="14" spans="1:325">
      <c r="A14" s="2">
        <v>35216</v>
      </c>
      <c r="B14">
        <v>85000</v>
      </c>
      <c r="D14" s="2">
        <v>33481</v>
      </c>
      <c r="E14">
        <v>60194</v>
      </c>
      <c r="G14" s="2">
        <v>36189</v>
      </c>
      <c r="H14">
        <v>11600</v>
      </c>
      <c r="J14" s="2">
        <v>33481</v>
      </c>
      <c r="K14">
        <v>8632</v>
      </c>
      <c r="M14" s="2">
        <v>34911</v>
      </c>
      <c r="N14">
        <v>98960</v>
      </c>
      <c r="P14" s="2">
        <v>35308</v>
      </c>
      <c r="Q14">
        <v>29740</v>
      </c>
      <c r="S14" s="2">
        <v>35153</v>
      </c>
      <c r="T14">
        <v>55753</v>
      </c>
      <c r="V14" s="5">
        <v>33481</v>
      </c>
      <c r="W14">
        <v>24700</v>
      </c>
      <c r="Y14" s="2">
        <v>35611</v>
      </c>
      <c r="Z14">
        <v>90826</v>
      </c>
      <c r="AB14" s="2">
        <v>38383</v>
      </c>
      <c r="AC14">
        <v>1.3620000000000001</v>
      </c>
      <c r="AE14" s="2">
        <v>38383</v>
      </c>
      <c r="AF14">
        <v>3.0870000000000002</v>
      </c>
      <c r="AH14" s="2">
        <v>36403</v>
      </c>
      <c r="AI14">
        <v>227339</v>
      </c>
      <c r="AK14" s="2">
        <v>38383</v>
      </c>
      <c r="AL14">
        <v>1.3380000000000001</v>
      </c>
      <c r="AN14" s="2">
        <v>35277</v>
      </c>
      <c r="AO14">
        <v>15905</v>
      </c>
      <c r="AQ14" s="2">
        <v>33481</v>
      </c>
      <c r="AR14">
        <v>790</v>
      </c>
      <c r="AT14" s="2">
        <v>33481</v>
      </c>
      <c r="AU14">
        <v>4370</v>
      </c>
      <c r="AW14" s="2">
        <v>33481</v>
      </c>
      <c r="AX14">
        <v>9480</v>
      </c>
      <c r="AZ14" s="2">
        <v>33481</v>
      </c>
      <c r="BA14">
        <v>4360.1000000000004</v>
      </c>
      <c r="BC14" s="2">
        <v>36950</v>
      </c>
      <c r="BD14">
        <v>22581</v>
      </c>
      <c r="BF14" s="2">
        <v>38383</v>
      </c>
      <c r="BG14">
        <v>0.98599999999999999</v>
      </c>
      <c r="BI14" s="2">
        <v>33481</v>
      </c>
      <c r="BJ14">
        <v>7045.8</v>
      </c>
      <c r="BL14" s="2">
        <v>33816</v>
      </c>
      <c r="BM14">
        <v>6000</v>
      </c>
      <c r="BO14" s="2">
        <v>38383</v>
      </c>
      <c r="BP14">
        <v>0.34</v>
      </c>
      <c r="BR14" s="2">
        <v>33481</v>
      </c>
      <c r="BS14">
        <v>3220.3</v>
      </c>
      <c r="BU14" s="2">
        <v>33481</v>
      </c>
      <c r="BV14">
        <v>12686.3</v>
      </c>
      <c r="BX14" s="2">
        <v>33481</v>
      </c>
      <c r="BY14">
        <v>15963.2</v>
      </c>
      <c r="CA14" s="2">
        <v>37134</v>
      </c>
      <c r="CB14">
        <v>30734</v>
      </c>
      <c r="CD14" s="2">
        <v>33481</v>
      </c>
      <c r="CE14">
        <v>36310</v>
      </c>
      <c r="CG14" s="2">
        <v>38383</v>
      </c>
      <c r="CH14">
        <v>0.55000000000000004</v>
      </c>
      <c r="CJ14" s="2">
        <v>38383</v>
      </c>
      <c r="CK14">
        <v>0.38</v>
      </c>
      <c r="CM14" s="2">
        <v>38383</v>
      </c>
      <c r="CN14">
        <v>0.39300000000000002</v>
      </c>
      <c r="CP14" s="2">
        <v>38383</v>
      </c>
      <c r="CQ14">
        <v>0.34899999999999998</v>
      </c>
      <c r="CS14" s="2">
        <v>38383</v>
      </c>
      <c r="CT14">
        <v>0.77800000000000002</v>
      </c>
      <c r="CV14" s="2">
        <v>38383</v>
      </c>
      <c r="CW14">
        <v>1.0660000000000001</v>
      </c>
      <c r="CY14" s="2">
        <v>38383</v>
      </c>
      <c r="CZ14">
        <v>0.67</v>
      </c>
      <c r="DB14" s="2">
        <v>38383</v>
      </c>
      <c r="DC14">
        <v>0.33600000000000002</v>
      </c>
      <c r="DE14" s="2">
        <v>38383</v>
      </c>
      <c r="DF14">
        <v>0.32100000000000001</v>
      </c>
      <c r="DH14" s="2">
        <v>38383</v>
      </c>
      <c r="DI14">
        <v>0.60599999999999998</v>
      </c>
      <c r="DK14" s="2">
        <v>38383</v>
      </c>
      <c r="DL14">
        <v>0.36599999999999999</v>
      </c>
      <c r="DN14" s="2">
        <v>38383</v>
      </c>
      <c r="DO14">
        <v>0.33400000000000002</v>
      </c>
      <c r="DR14" s="2">
        <v>38383</v>
      </c>
      <c r="DS14">
        <v>0.28699999999999998</v>
      </c>
      <c r="DU14" s="2">
        <v>38383</v>
      </c>
      <c r="DV14">
        <v>0.79800000000000004</v>
      </c>
      <c r="DX14" s="2">
        <v>38383</v>
      </c>
      <c r="DY14">
        <v>0.85899999999999999</v>
      </c>
      <c r="EA14" s="2">
        <v>38383</v>
      </c>
      <c r="EB14">
        <v>0.434</v>
      </c>
      <c r="ED14" s="2">
        <v>38383</v>
      </c>
      <c r="EE14">
        <v>0.33400000000000002</v>
      </c>
      <c r="EG14" s="2">
        <v>38383</v>
      </c>
      <c r="EH14">
        <v>0.17199999999999999</v>
      </c>
      <c r="EJ14" s="2">
        <v>38383</v>
      </c>
      <c r="EK14">
        <v>8.1000000000000003E-2</v>
      </c>
      <c r="EN14" s="2">
        <v>38383</v>
      </c>
      <c r="EO14">
        <v>0.40699999999999997</v>
      </c>
      <c r="EQ14" s="2">
        <v>38383</v>
      </c>
      <c r="ER14">
        <v>0.17499999999999999</v>
      </c>
      <c r="ET14" s="2">
        <v>38383</v>
      </c>
      <c r="EU14">
        <v>0.17499999999999999</v>
      </c>
      <c r="EW14" s="2">
        <v>38383</v>
      </c>
      <c r="EX14">
        <v>2.7E-2</v>
      </c>
      <c r="EZ14" s="2">
        <v>38383</v>
      </c>
      <c r="FA14">
        <v>0.11</v>
      </c>
      <c r="FC14" s="2">
        <v>38383</v>
      </c>
      <c r="FD14">
        <v>0.222</v>
      </c>
      <c r="FF14" s="2">
        <v>38383</v>
      </c>
      <c r="FG14">
        <v>0.21099999999999999</v>
      </c>
      <c r="FI14" s="2">
        <v>38383</v>
      </c>
      <c r="FJ14">
        <v>0.28399999999999997</v>
      </c>
      <c r="FL14" s="2">
        <v>38383</v>
      </c>
      <c r="FM14">
        <v>8.4000000000000005E-2</v>
      </c>
      <c r="FO14" s="2">
        <v>38383</v>
      </c>
      <c r="FP14">
        <v>0.27900000000000003</v>
      </c>
      <c r="FR14" s="2">
        <v>38383</v>
      </c>
      <c r="FS14">
        <v>0.14399999999999999</v>
      </c>
      <c r="FU14" s="2">
        <v>38383</v>
      </c>
      <c r="FV14">
        <v>0.45600000000000002</v>
      </c>
      <c r="FX14" s="2">
        <v>38383</v>
      </c>
      <c r="FY14">
        <v>8.7999999999999995E-2</v>
      </c>
      <c r="GA14" s="2">
        <v>38383</v>
      </c>
      <c r="GB14">
        <v>0.107</v>
      </c>
      <c r="GD14" s="2">
        <v>38383</v>
      </c>
      <c r="GE14">
        <v>7.8E-2</v>
      </c>
      <c r="GG14" s="2">
        <v>38383</v>
      </c>
      <c r="GH14">
        <v>0.21</v>
      </c>
      <c r="GJ14" s="2">
        <v>38383</v>
      </c>
      <c r="GK14">
        <v>0.20799999999999999</v>
      </c>
      <c r="GM14" s="2">
        <v>38383</v>
      </c>
      <c r="GN14">
        <v>0.14000000000000001</v>
      </c>
      <c r="GP14" s="2">
        <v>38383</v>
      </c>
      <c r="GQ14">
        <v>5.8000000000000003E-2</v>
      </c>
      <c r="GS14" s="2">
        <v>38383</v>
      </c>
      <c r="GT14">
        <v>0.02</v>
      </c>
      <c r="GV14" s="2">
        <v>38383</v>
      </c>
      <c r="GW14">
        <v>0.05</v>
      </c>
      <c r="GY14" s="2">
        <v>38383</v>
      </c>
      <c r="GZ14">
        <v>0.05</v>
      </c>
      <c r="HB14" s="2">
        <v>38383</v>
      </c>
      <c r="HC14">
        <v>0.29599999999999999</v>
      </c>
      <c r="HE14" s="2">
        <v>38383</v>
      </c>
      <c r="HF14">
        <v>2.4E-2</v>
      </c>
      <c r="HH14" s="2">
        <v>38383</v>
      </c>
      <c r="HI14">
        <v>9.4E-2</v>
      </c>
      <c r="HK14" s="2">
        <v>38383</v>
      </c>
      <c r="HL14">
        <v>0.188</v>
      </c>
      <c r="HN14" s="2">
        <v>38383</v>
      </c>
      <c r="HO14">
        <v>0.14699999999999999</v>
      </c>
      <c r="HQ14" s="2">
        <v>38383</v>
      </c>
      <c r="HR14">
        <v>9.0999999999999998E-2</v>
      </c>
      <c r="HT14" s="2">
        <v>38383</v>
      </c>
      <c r="HU14">
        <v>9.0999999999999998E-2</v>
      </c>
      <c r="HW14" s="2">
        <v>38383</v>
      </c>
      <c r="HX14">
        <v>0.05</v>
      </c>
      <c r="HZ14" s="2">
        <v>38383</v>
      </c>
      <c r="IA14">
        <v>2.7E-2</v>
      </c>
      <c r="IC14" s="2">
        <v>38383</v>
      </c>
      <c r="ID14">
        <v>1.7999999999999999E-2</v>
      </c>
      <c r="IF14" s="2">
        <v>38383</v>
      </c>
      <c r="IG14">
        <v>5.1999999999999998E-2</v>
      </c>
      <c r="II14" s="2">
        <v>38383</v>
      </c>
      <c r="IJ14">
        <v>5.3999999999999999E-2</v>
      </c>
      <c r="IL14" s="2">
        <v>38383</v>
      </c>
      <c r="IM14">
        <v>4.2000000000000003E-2</v>
      </c>
      <c r="IO14" s="2">
        <v>38383</v>
      </c>
      <c r="IP14">
        <v>2.4E-2</v>
      </c>
      <c r="IR14" s="2">
        <v>38383</v>
      </c>
      <c r="IS14">
        <v>3.1E-2</v>
      </c>
      <c r="IU14" s="2">
        <v>38383</v>
      </c>
      <c r="IV14">
        <v>3.2000000000000001E-2</v>
      </c>
      <c r="IX14" s="2">
        <v>38383</v>
      </c>
      <c r="IY14">
        <v>6.5000000000000002E-2</v>
      </c>
      <c r="JA14" s="2">
        <v>38383</v>
      </c>
      <c r="JB14">
        <v>3.1E-2</v>
      </c>
      <c r="JD14" s="2">
        <v>38383</v>
      </c>
      <c r="JE14">
        <v>1.4999999999999999E-2</v>
      </c>
      <c r="JG14" s="2">
        <v>38383</v>
      </c>
      <c r="JH14">
        <v>4.5999999999999999E-2</v>
      </c>
      <c r="JJ14" s="2">
        <v>38383</v>
      </c>
      <c r="JK14">
        <v>2.1000000000000001E-2</v>
      </c>
      <c r="JM14" s="2">
        <v>38383</v>
      </c>
      <c r="JN14">
        <v>4.4999999999999998E-2</v>
      </c>
      <c r="JP14" s="2">
        <v>38383</v>
      </c>
      <c r="JQ14">
        <v>3.1E-2</v>
      </c>
      <c r="JS14" s="2">
        <v>38383</v>
      </c>
      <c r="JT14">
        <v>2.3E-2</v>
      </c>
      <c r="JV14" s="2">
        <v>38383</v>
      </c>
      <c r="JW14">
        <v>1.7000000000000001E-2</v>
      </c>
      <c r="JY14" s="2">
        <v>38383</v>
      </c>
      <c r="JZ14">
        <v>1.4E-2</v>
      </c>
      <c r="KB14" s="2">
        <v>38383</v>
      </c>
      <c r="KC14">
        <v>2.5999999999999999E-2</v>
      </c>
      <c r="KE14" s="2">
        <v>38383</v>
      </c>
      <c r="KF14">
        <v>1.2E-2</v>
      </c>
      <c r="KH14" s="2">
        <v>38383</v>
      </c>
      <c r="KI14">
        <v>1.4E-2</v>
      </c>
      <c r="KK14" s="2">
        <v>38383</v>
      </c>
      <c r="KL14">
        <v>1.4E-2</v>
      </c>
      <c r="KN14" s="2">
        <v>38383</v>
      </c>
      <c r="KO14">
        <v>2E-3</v>
      </c>
      <c r="KQ14" s="2">
        <v>38383</v>
      </c>
      <c r="KR14">
        <v>1.7000000000000001E-2</v>
      </c>
      <c r="KT14" s="2">
        <v>38383</v>
      </c>
      <c r="KU14">
        <v>0.01</v>
      </c>
      <c r="KW14" s="2">
        <v>38383</v>
      </c>
      <c r="KX14">
        <v>1.4E-2</v>
      </c>
      <c r="KZ14" s="2">
        <v>38383</v>
      </c>
      <c r="LA14">
        <v>0.214</v>
      </c>
      <c r="LC14" s="2">
        <v>38383</v>
      </c>
      <c r="LD14">
        <v>6.2E-2</v>
      </c>
      <c r="LF14" s="2">
        <v>38383</v>
      </c>
      <c r="LG14">
        <v>9.6000000000000002E-2</v>
      </c>
      <c r="LI14" s="2">
        <v>38383</v>
      </c>
      <c r="LJ14">
        <v>6.8000000000000005E-2</v>
      </c>
      <c r="LL14" s="2">
        <v>38383</v>
      </c>
      <c r="LM14">
        <v>4.3999999999999997E-2</v>
      </c>
    </row>
    <row r="15" spans="1:325">
      <c r="A15" s="2">
        <v>35246</v>
      </c>
      <c r="B15">
        <v>86620</v>
      </c>
      <c r="D15" s="2">
        <v>33511</v>
      </c>
      <c r="E15">
        <v>59966</v>
      </c>
      <c r="G15" s="2">
        <v>36217</v>
      </c>
      <c r="H15">
        <v>11500</v>
      </c>
      <c r="J15" s="2">
        <v>33511</v>
      </c>
      <c r="K15">
        <v>9677</v>
      </c>
      <c r="M15" s="2">
        <v>34942</v>
      </c>
      <c r="N15">
        <v>92990</v>
      </c>
      <c r="P15" s="2">
        <v>35338</v>
      </c>
      <c r="Q15">
        <v>29020</v>
      </c>
      <c r="S15" s="2">
        <v>35185</v>
      </c>
      <c r="T15">
        <v>56769</v>
      </c>
      <c r="V15" s="5">
        <v>33511</v>
      </c>
      <c r="W15">
        <v>24700</v>
      </c>
      <c r="Y15" s="2">
        <v>35642</v>
      </c>
      <c r="Z15">
        <v>91932</v>
      </c>
      <c r="AB15" s="2">
        <v>38411</v>
      </c>
      <c r="AC15">
        <v>1.4630000000000001</v>
      </c>
      <c r="AE15" s="2">
        <v>38411</v>
      </c>
      <c r="AF15">
        <v>3.056</v>
      </c>
      <c r="AH15" s="2">
        <v>36433</v>
      </c>
      <c r="AI15">
        <v>226338</v>
      </c>
      <c r="AK15" s="2">
        <v>38411</v>
      </c>
      <c r="AL15">
        <v>1.3380000000000001</v>
      </c>
      <c r="AN15" s="2">
        <v>35307</v>
      </c>
      <c r="AO15">
        <v>15444</v>
      </c>
      <c r="AQ15" s="2">
        <v>33511</v>
      </c>
      <c r="AR15">
        <v>798</v>
      </c>
      <c r="AT15" s="2">
        <v>33511</v>
      </c>
      <c r="AU15">
        <v>4608.8</v>
      </c>
      <c r="AW15" s="2">
        <v>33511</v>
      </c>
      <c r="AX15">
        <v>9299</v>
      </c>
      <c r="AZ15" s="2">
        <v>33511</v>
      </c>
      <c r="BA15">
        <v>4372.6000000000004</v>
      </c>
      <c r="BC15" s="2">
        <v>36980</v>
      </c>
      <c r="BD15">
        <v>18445</v>
      </c>
      <c r="BF15" s="2">
        <v>38411</v>
      </c>
      <c r="BG15">
        <v>0.98399999999999999</v>
      </c>
      <c r="BI15" s="2">
        <v>33511</v>
      </c>
      <c r="BJ15">
        <v>7312.4</v>
      </c>
      <c r="BL15" s="2">
        <v>33847</v>
      </c>
      <c r="BM15">
        <v>5900</v>
      </c>
      <c r="BO15" s="2">
        <v>38411</v>
      </c>
      <c r="BP15">
        <v>0.33900000000000002</v>
      </c>
      <c r="BR15" s="2">
        <v>33511</v>
      </c>
      <c r="BS15">
        <v>4093</v>
      </c>
      <c r="BU15" s="2">
        <v>33511</v>
      </c>
      <c r="BV15">
        <v>12563.2</v>
      </c>
      <c r="BX15" s="2">
        <v>33511</v>
      </c>
      <c r="BY15">
        <v>15989.9</v>
      </c>
      <c r="CA15" s="2">
        <v>37162</v>
      </c>
      <c r="CB15">
        <v>30744</v>
      </c>
      <c r="CD15" s="2">
        <v>33511</v>
      </c>
      <c r="CE15">
        <v>37367</v>
      </c>
      <c r="CG15" s="2">
        <v>38411</v>
      </c>
      <c r="CH15">
        <v>0.56299999999999994</v>
      </c>
      <c r="CJ15" s="2">
        <v>38411</v>
      </c>
      <c r="CK15">
        <v>0.379</v>
      </c>
      <c r="CM15" s="2">
        <v>38411</v>
      </c>
      <c r="CN15">
        <v>0.39200000000000002</v>
      </c>
      <c r="CP15" s="2">
        <v>38411</v>
      </c>
      <c r="CQ15">
        <v>0.34799999999999998</v>
      </c>
      <c r="CS15" s="2">
        <v>38411</v>
      </c>
      <c r="CT15">
        <v>0.75900000000000001</v>
      </c>
      <c r="CV15" s="2">
        <v>38411</v>
      </c>
      <c r="CW15">
        <v>1.089</v>
      </c>
      <c r="CY15" s="2">
        <v>38411</v>
      </c>
      <c r="CZ15">
        <v>0.65500000000000003</v>
      </c>
      <c r="DB15" s="2">
        <v>38411</v>
      </c>
      <c r="DC15">
        <v>0.33500000000000002</v>
      </c>
      <c r="DE15" s="2">
        <v>38411</v>
      </c>
      <c r="DF15">
        <v>0.32</v>
      </c>
      <c r="DH15" s="2">
        <v>38411</v>
      </c>
      <c r="DI15">
        <v>0.60499999999999998</v>
      </c>
      <c r="DK15" s="2">
        <v>38411</v>
      </c>
      <c r="DL15">
        <v>0.36499999999999999</v>
      </c>
      <c r="DN15" s="2">
        <v>38411</v>
      </c>
      <c r="DO15">
        <v>0.33300000000000002</v>
      </c>
      <c r="DR15" s="2">
        <v>38411</v>
      </c>
      <c r="DS15">
        <v>0.28599999999999998</v>
      </c>
      <c r="DU15" s="2">
        <v>38411</v>
      </c>
      <c r="DV15">
        <v>0.79400000000000004</v>
      </c>
      <c r="DX15" s="2">
        <v>38411</v>
      </c>
      <c r="DY15">
        <v>0.92500000000000004</v>
      </c>
      <c r="EA15" s="2">
        <v>38411</v>
      </c>
      <c r="EB15">
        <v>0.432</v>
      </c>
      <c r="ED15" s="2">
        <v>38411</v>
      </c>
      <c r="EE15">
        <v>0.34899999999999998</v>
      </c>
      <c r="EG15" s="2">
        <v>38411</v>
      </c>
      <c r="EH15">
        <v>0.17199999999999999</v>
      </c>
      <c r="EJ15" s="2">
        <v>38411</v>
      </c>
      <c r="EK15">
        <v>8.1000000000000003E-2</v>
      </c>
      <c r="EN15" s="2">
        <v>38411</v>
      </c>
      <c r="EO15">
        <v>0.40600000000000003</v>
      </c>
      <c r="EQ15" s="2">
        <v>38411</v>
      </c>
      <c r="ER15">
        <v>0.17399999999999999</v>
      </c>
      <c r="ET15" s="2">
        <v>38411</v>
      </c>
      <c r="EU15">
        <v>0.17399999999999999</v>
      </c>
      <c r="EW15" s="2">
        <v>38411</v>
      </c>
      <c r="EX15">
        <v>2.7E-2</v>
      </c>
      <c r="EZ15" s="2">
        <v>38411</v>
      </c>
      <c r="FA15">
        <v>0.13900000000000001</v>
      </c>
      <c r="FC15" s="2">
        <v>38411</v>
      </c>
      <c r="FD15">
        <v>0.222</v>
      </c>
      <c r="FF15" s="2">
        <v>38411</v>
      </c>
      <c r="FG15">
        <v>0.21</v>
      </c>
      <c r="FI15" s="2">
        <v>38411</v>
      </c>
      <c r="FJ15">
        <v>0.28599999999999998</v>
      </c>
      <c r="FL15" s="2">
        <v>38411</v>
      </c>
      <c r="FM15">
        <v>8.4000000000000005E-2</v>
      </c>
      <c r="FO15" s="2">
        <v>38411</v>
      </c>
      <c r="FP15">
        <v>0.27900000000000003</v>
      </c>
      <c r="FR15" s="2">
        <v>38411</v>
      </c>
      <c r="FS15">
        <v>0.14399999999999999</v>
      </c>
      <c r="FU15" s="2">
        <v>38411</v>
      </c>
      <c r="FV15">
        <v>0.45500000000000002</v>
      </c>
      <c r="FX15" s="2">
        <v>38411</v>
      </c>
      <c r="FY15">
        <v>8.7999999999999995E-2</v>
      </c>
      <c r="GA15" s="2">
        <v>38411</v>
      </c>
      <c r="GB15">
        <v>0.106</v>
      </c>
      <c r="GD15" s="2">
        <v>38411</v>
      </c>
      <c r="GE15">
        <v>7.8E-2</v>
      </c>
      <c r="GG15" s="2">
        <v>38411</v>
      </c>
      <c r="GH15">
        <v>0.182</v>
      </c>
      <c r="GJ15" s="2">
        <v>38411</v>
      </c>
      <c r="GK15">
        <v>0.21099999999999999</v>
      </c>
      <c r="GM15" s="2">
        <v>38411</v>
      </c>
      <c r="GN15">
        <v>0.14000000000000001</v>
      </c>
      <c r="GP15" s="2">
        <v>38411</v>
      </c>
      <c r="GQ15">
        <v>5.8000000000000003E-2</v>
      </c>
      <c r="GS15" s="2">
        <v>38411</v>
      </c>
      <c r="GT15">
        <v>2.1999999999999999E-2</v>
      </c>
      <c r="GV15" s="2">
        <v>38411</v>
      </c>
      <c r="GW15">
        <v>0.05</v>
      </c>
      <c r="GY15" s="2">
        <v>38411</v>
      </c>
      <c r="GZ15">
        <v>0.05</v>
      </c>
      <c r="HB15" s="2">
        <v>38411</v>
      </c>
      <c r="HC15">
        <v>0.315</v>
      </c>
      <c r="HE15" s="2">
        <v>38411</v>
      </c>
      <c r="HF15">
        <v>2.3E-2</v>
      </c>
      <c r="HH15" s="2">
        <v>38411</v>
      </c>
      <c r="HI15">
        <v>9.2999999999999999E-2</v>
      </c>
      <c r="HK15" s="2">
        <v>38411</v>
      </c>
      <c r="HL15">
        <v>0.188</v>
      </c>
      <c r="HN15" s="2">
        <v>38411</v>
      </c>
      <c r="HO15">
        <v>0.14599999999999999</v>
      </c>
      <c r="HQ15" s="2">
        <v>38411</v>
      </c>
      <c r="HR15">
        <v>8.8999999999999996E-2</v>
      </c>
      <c r="HT15" s="2">
        <v>38411</v>
      </c>
      <c r="HU15">
        <v>8.8999999999999996E-2</v>
      </c>
      <c r="HW15" s="2">
        <v>38411</v>
      </c>
      <c r="HX15">
        <v>0.05</v>
      </c>
      <c r="HZ15" s="2">
        <v>38411</v>
      </c>
      <c r="IA15">
        <v>2.8000000000000001E-2</v>
      </c>
      <c r="IC15" s="2">
        <v>38411</v>
      </c>
      <c r="ID15">
        <v>1.7999999999999999E-2</v>
      </c>
      <c r="IF15" s="2">
        <v>38411</v>
      </c>
      <c r="IG15">
        <v>5.1999999999999998E-2</v>
      </c>
      <c r="II15" s="2">
        <v>38411</v>
      </c>
      <c r="IJ15">
        <v>5.3999999999999999E-2</v>
      </c>
      <c r="IL15" s="2">
        <v>38411</v>
      </c>
      <c r="IM15">
        <v>4.2000000000000003E-2</v>
      </c>
      <c r="IO15" s="2">
        <v>38411</v>
      </c>
      <c r="IP15">
        <v>2.4E-2</v>
      </c>
      <c r="IR15" s="2">
        <v>38411</v>
      </c>
      <c r="IS15">
        <v>3.1E-2</v>
      </c>
      <c r="IU15" s="2">
        <v>38411</v>
      </c>
      <c r="IV15">
        <v>3.2000000000000001E-2</v>
      </c>
      <c r="IX15" s="2">
        <v>38411</v>
      </c>
      <c r="IY15">
        <v>6.5000000000000002E-2</v>
      </c>
      <c r="JA15" s="2">
        <v>38411</v>
      </c>
      <c r="JB15">
        <v>3.1E-2</v>
      </c>
      <c r="JD15" s="2">
        <v>38411</v>
      </c>
      <c r="JE15">
        <v>1.4999999999999999E-2</v>
      </c>
      <c r="JG15" s="2">
        <v>38411</v>
      </c>
      <c r="JH15">
        <v>4.5999999999999999E-2</v>
      </c>
      <c r="JJ15" s="2">
        <v>38411</v>
      </c>
      <c r="JK15">
        <v>2.1000000000000001E-2</v>
      </c>
      <c r="JM15" s="2">
        <v>38411</v>
      </c>
      <c r="JN15">
        <v>4.4999999999999998E-2</v>
      </c>
      <c r="JP15" s="2">
        <v>38411</v>
      </c>
      <c r="JQ15">
        <v>3.1E-2</v>
      </c>
      <c r="JS15" s="2">
        <v>38411</v>
      </c>
      <c r="JT15">
        <v>2.3E-2</v>
      </c>
      <c r="JV15" s="2">
        <v>38411</v>
      </c>
      <c r="JW15">
        <v>1.7000000000000001E-2</v>
      </c>
      <c r="JY15" s="2">
        <v>38411</v>
      </c>
      <c r="JZ15">
        <v>1.4E-2</v>
      </c>
      <c r="KB15" s="2">
        <v>38411</v>
      </c>
      <c r="KC15">
        <v>2.5999999999999999E-2</v>
      </c>
      <c r="KE15" s="2">
        <v>38411</v>
      </c>
      <c r="KF15">
        <v>1.2E-2</v>
      </c>
      <c r="KH15" s="2">
        <v>38411</v>
      </c>
      <c r="KI15">
        <v>1.4E-2</v>
      </c>
      <c r="KK15" s="2">
        <v>38411</v>
      </c>
      <c r="KL15">
        <v>1.4E-2</v>
      </c>
      <c r="KN15" s="2">
        <v>38411</v>
      </c>
      <c r="KO15">
        <v>2E-3</v>
      </c>
      <c r="KQ15" s="2">
        <v>38411</v>
      </c>
      <c r="KR15">
        <v>1.7000000000000001E-2</v>
      </c>
      <c r="KT15" s="2">
        <v>38411</v>
      </c>
      <c r="KU15">
        <v>0.01</v>
      </c>
      <c r="KW15" s="2">
        <v>38411</v>
      </c>
      <c r="KX15">
        <v>1.4E-2</v>
      </c>
      <c r="KZ15" s="2">
        <v>38411</v>
      </c>
      <c r="LA15">
        <v>0.214</v>
      </c>
      <c r="LC15" s="2">
        <v>38411</v>
      </c>
      <c r="LD15">
        <v>6.3E-2</v>
      </c>
      <c r="LF15" s="2">
        <v>38411</v>
      </c>
      <c r="LG15">
        <v>9.6000000000000002E-2</v>
      </c>
      <c r="LI15" s="2">
        <v>38411</v>
      </c>
      <c r="LJ15">
        <v>6.8000000000000005E-2</v>
      </c>
      <c r="LL15" s="2">
        <v>38411</v>
      </c>
      <c r="LM15">
        <v>0.02</v>
      </c>
    </row>
    <row r="16" spans="1:325">
      <c r="A16" s="2">
        <v>35277</v>
      </c>
      <c r="B16">
        <v>89690</v>
      </c>
      <c r="D16" s="2">
        <v>33542</v>
      </c>
      <c r="E16">
        <v>60250</v>
      </c>
      <c r="G16" s="2">
        <v>36250</v>
      </c>
      <c r="H16">
        <v>10900</v>
      </c>
      <c r="J16" s="2">
        <v>33542</v>
      </c>
      <c r="K16">
        <v>9592</v>
      </c>
      <c r="M16" s="2">
        <v>34972</v>
      </c>
      <c r="N16">
        <v>90610</v>
      </c>
      <c r="P16" s="2">
        <v>35369</v>
      </c>
      <c r="Q16">
        <v>28410</v>
      </c>
      <c r="S16" s="2">
        <v>35216</v>
      </c>
      <c r="T16">
        <v>59394</v>
      </c>
      <c r="V16" s="5">
        <v>33542</v>
      </c>
      <c r="W16">
        <v>24700</v>
      </c>
      <c r="Y16" s="2">
        <v>35671</v>
      </c>
      <c r="Z16">
        <v>95935</v>
      </c>
      <c r="AB16" s="2">
        <v>38442</v>
      </c>
      <c r="AC16">
        <v>1.4319999999999999</v>
      </c>
      <c r="AE16" s="2">
        <v>38442</v>
      </c>
      <c r="AF16">
        <v>3.0489999999999999</v>
      </c>
      <c r="AH16" s="2">
        <v>36464</v>
      </c>
      <c r="AI16">
        <v>223688</v>
      </c>
      <c r="AK16" s="2">
        <v>38442</v>
      </c>
      <c r="AL16">
        <v>1.323</v>
      </c>
      <c r="AN16" s="2">
        <v>35338</v>
      </c>
      <c r="AO16">
        <v>15571</v>
      </c>
      <c r="AQ16" s="2">
        <v>33542</v>
      </c>
      <c r="AR16">
        <v>620</v>
      </c>
      <c r="AT16" s="2">
        <v>33542</v>
      </c>
      <c r="AU16">
        <v>4604.7</v>
      </c>
      <c r="AW16" s="2">
        <v>33542</v>
      </c>
      <c r="AX16">
        <v>9448</v>
      </c>
      <c r="AZ16" s="2">
        <v>33542</v>
      </c>
      <c r="BA16">
        <v>3954.4</v>
      </c>
      <c r="BC16" s="2">
        <v>37011</v>
      </c>
      <c r="BD16">
        <v>18210</v>
      </c>
      <c r="BF16" s="2">
        <v>38442</v>
      </c>
      <c r="BG16">
        <v>0.97799999999999998</v>
      </c>
      <c r="BI16" s="2">
        <v>33542</v>
      </c>
      <c r="BJ16">
        <v>6908.7</v>
      </c>
      <c r="BL16" s="2">
        <v>33877</v>
      </c>
      <c r="BM16">
        <v>5600</v>
      </c>
      <c r="BO16" s="2">
        <v>38442</v>
      </c>
      <c r="BP16">
        <v>0.34200000000000003</v>
      </c>
      <c r="BR16" s="2">
        <v>33542</v>
      </c>
      <c r="BS16">
        <v>4083.5</v>
      </c>
      <c r="BU16" s="2">
        <v>33542</v>
      </c>
      <c r="BV16">
        <v>12086.7</v>
      </c>
      <c r="BX16" s="2">
        <v>33542</v>
      </c>
      <c r="BY16">
        <v>14846.5</v>
      </c>
      <c r="CA16" s="2">
        <v>37195</v>
      </c>
      <c r="CB16">
        <v>30031</v>
      </c>
      <c r="CD16" s="2">
        <v>33542</v>
      </c>
      <c r="CE16">
        <v>36912</v>
      </c>
      <c r="CG16" s="2">
        <v>38442</v>
      </c>
      <c r="CH16">
        <v>0.54400000000000004</v>
      </c>
      <c r="CJ16" s="2">
        <v>38442</v>
      </c>
      <c r="CK16">
        <v>0.38400000000000001</v>
      </c>
      <c r="CM16" s="2">
        <v>38442</v>
      </c>
      <c r="CN16">
        <v>0.52400000000000002</v>
      </c>
      <c r="CP16" s="2">
        <v>38442</v>
      </c>
      <c r="CQ16">
        <v>0.39100000000000001</v>
      </c>
      <c r="CS16" s="2">
        <v>38442</v>
      </c>
      <c r="CT16">
        <v>0.745</v>
      </c>
      <c r="CV16" s="2">
        <v>38442</v>
      </c>
      <c r="CW16">
        <v>1.083</v>
      </c>
      <c r="CY16" s="2">
        <v>38442</v>
      </c>
      <c r="CZ16">
        <v>0.64800000000000002</v>
      </c>
      <c r="DB16" s="2">
        <v>38442</v>
      </c>
      <c r="DC16">
        <v>0.34300000000000003</v>
      </c>
      <c r="DE16" s="2">
        <v>38442</v>
      </c>
      <c r="DF16">
        <v>0.32600000000000001</v>
      </c>
      <c r="DH16" s="2">
        <v>38442</v>
      </c>
      <c r="DI16">
        <v>0.44600000000000001</v>
      </c>
      <c r="DK16" s="2">
        <v>38442</v>
      </c>
      <c r="DL16">
        <v>0.378</v>
      </c>
      <c r="DN16" s="2">
        <v>38442</v>
      </c>
      <c r="DO16">
        <v>0.313</v>
      </c>
      <c r="DR16" s="2">
        <v>38442</v>
      </c>
      <c r="DS16">
        <v>0.26300000000000001</v>
      </c>
      <c r="DU16" s="2">
        <v>38442</v>
      </c>
      <c r="DV16">
        <v>0.86099999999999999</v>
      </c>
      <c r="DX16" s="2">
        <v>38442</v>
      </c>
      <c r="DY16">
        <v>0.88300000000000001</v>
      </c>
      <c r="EA16" s="2">
        <v>38442</v>
      </c>
      <c r="EB16">
        <v>0.41399999999999998</v>
      </c>
      <c r="ED16" s="2">
        <v>38442</v>
      </c>
      <c r="EE16">
        <v>0.34799999999999998</v>
      </c>
      <c r="EG16" s="2">
        <v>38442</v>
      </c>
      <c r="EH16">
        <v>0.22800000000000001</v>
      </c>
      <c r="EJ16" s="2">
        <v>38442</v>
      </c>
      <c r="EK16">
        <v>8.5999999999999993E-2</v>
      </c>
      <c r="EN16" s="2">
        <v>38442</v>
      </c>
      <c r="EO16">
        <v>0.432</v>
      </c>
      <c r="EQ16" s="2">
        <v>38442</v>
      </c>
      <c r="ER16">
        <v>0.186</v>
      </c>
      <c r="ET16" s="2">
        <v>38442</v>
      </c>
      <c r="EU16">
        <v>0.186</v>
      </c>
      <c r="EW16" s="2">
        <v>38442</v>
      </c>
      <c r="EX16">
        <v>3.6999999999999998E-2</v>
      </c>
      <c r="EZ16" s="2">
        <v>38442</v>
      </c>
      <c r="FA16">
        <v>0.128</v>
      </c>
      <c r="FC16" s="2">
        <v>38442</v>
      </c>
      <c r="FD16">
        <v>0.22900000000000001</v>
      </c>
      <c r="FF16" s="2">
        <v>38442</v>
      </c>
      <c r="FG16">
        <v>0.20699999999999999</v>
      </c>
      <c r="FI16" s="2">
        <v>38442</v>
      </c>
      <c r="FJ16">
        <v>0.27500000000000002</v>
      </c>
      <c r="FL16" s="2">
        <v>38442</v>
      </c>
      <c r="FM16">
        <v>9.4E-2</v>
      </c>
      <c r="FO16" s="2">
        <v>38442</v>
      </c>
      <c r="FP16">
        <v>0.27800000000000002</v>
      </c>
      <c r="FR16" s="2">
        <v>38442</v>
      </c>
      <c r="FS16">
        <v>0.14099999999999999</v>
      </c>
      <c r="FU16" s="2">
        <v>38442</v>
      </c>
      <c r="FV16">
        <v>0.47799999999999998</v>
      </c>
      <c r="FX16" s="2">
        <v>38442</v>
      </c>
      <c r="FY16">
        <v>0.08</v>
      </c>
      <c r="GA16" s="2">
        <v>38442</v>
      </c>
      <c r="GB16">
        <v>0.104</v>
      </c>
      <c r="GD16" s="2">
        <v>38442</v>
      </c>
      <c r="GE16">
        <v>7.2999999999999995E-2</v>
      </c>
      <c r="GG16" s="2">
        <v>38442</v>
      </c>
      <c r="GH16">
        <v>0.17699999999999999</v>
      </c>
      <c r="GJ16" s="2">
        <v>38442</v>
      </c>
      <c r="GK16">
        <v>0.193</v>
      </c>
      <c r="GM16" s="2">
        <v>38442</v>
      </c>
      <c r="GN16">
        <v>0.14899999999999999</v>
      </c>
      <c r="GP16" s="2">
        <v>38442</v>
      </c>
      <c r="GQ16">
        <v>6.5000000000000002E-2</v>
      </c>
      <c r="GS16" s="2">
        <v>38442</v>
      </c>
      <c r="GT16">
        <v>1.9E-2</v>
      </c>
      <c r="GV16" s="2">
        <v>38442</v>
      </c>
      <c r="GW16">
        <v>4.9000000000000002E-2</v>
      </c>
      <c r="GY16" s="2">
        <v>38442</v>
      </c>
      <c r="GZ16">
        <v>4.9000000000000002E-2</v>
      </c>
      <c r="HB16" s="2">
        <v>38442</v>
      </c>
      <c r="HC16">
        <v>0.28499999999999998</v>
      </c>
      <c r="HE16" s="2">
        <v>38442</v>
      </c>
      <c r="HF16">
        <v>2.5000000000000001E-2</v>
      </c>
      <c r="HH16" s="2">
        <v>38442</v>
      </c>
      <c r="HI16">
        <v>9.1999999999999998E-2</v>
      </c>
      <c r="HK16" s="2">
        <v>38442</v>
      </c>
      <c r="HL16">
        <v>0.189</v>
      </c>
      <c r="HN16" s="2">
        <v>38442</v>
      </c>
      <c r="HO16">
        <v>0.15</v>
      </c>
      <c r="HQ16" s="2">
        <v>38442</v>
      </c>
      <c r="HR16">
        <v>9.0999999999999998E-2</v>
      </c>
      <c r="HT16" s="2">
        <v>38442</v>
      </c>
      <c r="HU16">
        <v>9.0999999999999998E-2</v>
      </c>
      <c r="HW16" s="2">
        <v>38442</v>
      </c>
      <c r="HX16">
        <v>4.9000000000000002E-2</v>
      </c>
      <c r="HZ16" s="2">
        <v>38442</v>
      </c>
      <c r="IA16">
        <v>2.5999999999999999E-2</v>
      </c>
      <c r="IC16" s="2">
        <v>38442</v>
      </c>
      <c r="ID16">
        <v>1.4999999999999999E-2</v>
      </c>
      <c r="IF16" s="2">
        <v>38442</v>
      </c>
      <c r="IG16">
        <v>0.05</v>
      </c>
      <c r="II16" s="2">
        <v>38442</v>
      </c>
      <c r="IJ16">
        <v>6.0999999999999999E-2</v>
      </c>
      <c r="IL16" s="2">
        <v>38442</v>
      </c>
      <c r="IM16">
        <v>4.4999999999999998E-2</v>
      </c>
      <c r="IO16" s="2">
        <v>38442</v>
      </c>
      <c r="IP16">
        <v>2.5000000000000001E-2</v>
      </c>
      <c r="IR16" s="2">
        <v>38442</v>
      </c>
      <c r="IS16">
        <v>2.9000000000000001E-2</v>
      </c>
      <c r="IU16" s="2">
        <v>38442</v>
      </c>
      <c r="IV16">
        <v>3.5000000000000003E-2</v>
      </c>
      <c r="IX16" s="2">
        <v>38442</v>
      </c>
      <c r="IY16">
        <v>6.7000000000000004E-2</v>
      </c>
      <c r="JA16" s="2">
        <v>38442</v>
      </c>
      <c r="JB16">
        <v>2.9000000000000001E-2</v>
      </c>
      <c r="JD16" s="2">
        <v>38442</v>
      </c>
      <c r="JE16">
        <v>1.7999999999999999E-2</v>
      </c>
      <c r="JG16" s="2">
        <v>38442</v>
      </c>
      <c r="JH16">
        <v>5.1999999999999998E-2</v>
      </c>
      <c r="JJ16" s="2">
        <v>38442</v>
      </c>
      <c r="JK16">
        <v>2.5000000000000001E-2</v>
      </c>
      <c r="JM16" s="2">
        <v>38442</v>
      </c>
      <c r="JN16">
        <v>4.8000000000000001E-2</v>
      </c>
      <c r="JP16" s="2">
        <v>38442</v>
      </c>
      <c r="JQ16">
        <v>3.1E-2</v>
      </c>
      <c r="JS16" s="2">
        <v>38442</v>
      </c>
      <c r="JT16">
        <v>2.3E-2</v>
      </c>
      <c r="JV16" s="2">
        <v>38442</v>
      </c>
      <c r="JW16">
        <v>1.7000000000000001E-2</v>
      </c>
      <c r="JY16" s="2">
        <v>38442</v>
      </c>
      <c r="JZ16">
        <v>1.4E-2</v>
      </c>
      <c r="KB16" s="2">
        <v>38442</v>
      </c>
      <c r="KC16">
        <v>2.5999999999999999E-2</v>
      </c>
      <c r="KE16" s="2">
        <v>38442</v>
      </c>
      <c r="KF16">
        <v>1.2E-2</v>
      </c>
      <c r="KH16" s="2">
        <v>38442</v>
      </c>
      <c r="KI16">
        <v>1.4E-2</v>
      </c>
      <c r="KK16" s="2">
        <v>38442</v>
      </c>
      <c r="KL16">
        <v>1.4E-2</v>
      </c>
      <c r="KN16" s="2">
        <v>38442</v>
      </c>
      <c r="KO16">
        <v>2E-3</v>
      </c>
      <c r="KQ16" s="2">
        <v>38442</v>
      </c>
      <c r="KR16">
        <v>1.7999999999999999E-2</v>
      </c>
      <c r="KT16" s="2">
        <v>38442</v>
      </c>
      <c r="KU16">
        <v>1.2E-2</v>
      </c>
      <c r="KW16" s="2">
        <v>38442</v>
      </c>
      <c r="KX16">
        <v>1.2999999999999999E-2</v>
      </c>
      <c r="KZ16" s="2">
        <v>38442</v>
      </c>
      <c r="LA16">
        <v>0.23200000000000001</v>
      </c>
      <c r="LC16" s="2">
        <v>38442</v>
      </c>
      <c r="LD16">
        <v>0.06</v>
      </c>
      <c r="LF16" s="2">
        <v>38442</v>
      </c>
      <c r="LG16">
        <v>0.10299999999999999</v>
      </c>
      <c r="LI16" s="2">
        <v>38442</v>
      </c>
      <c r="LJ16">
        <v>6.6000000000000003E-2</v>
      </c>
      <c r="LL16" s="2">
        <v>38442</v>
      </c>
      <c r="LM16">
        <v>1.7999999999999999E-2</v>
      </c>
    </row>
    <row r="17" spans="1:325">
      <c r="A17" s="2">
        <v>35308</v>
      </c>
      <c r="B17">
        <v>93190</v>
      </c>
      <c r="D17" s="2">
        <v>33572</v>
      </c>
      <c r="E17">
        <v>60976</v>
      </c>
      <c r="G17" s="2">
        <v>36280</v>
      </c>
      <c r="H17">
        <v>11100</v>
      </c>
      <c r="J17" s="2">
        <v>33572</v>
      </c>
      <c r="K17">
        <v>9848</v>
      </c>
      <c r="M17" s="2">
        <v>35003</v>
      </c>
      <c r="N17">
        <v>91500</v>
      </c>
      <c r="P17" s="2">
        <v>35399</v>
      </c>
      <c r="Q17">
        <v>28500</v>
      </c>
      <c r="S17" s="2">
        <v>35244</v>
      </c>
      <c r="T17">
        <v>59997</v>
      </c>
      <c r="V17" s="5">
        <v>33572</v>
      </c>
      <c r="W17">
        <v>24700</v>
      </c>
      <c r="Y17" s="2">
        <v>35703</v>
      </c>
      <c r="Z17">
        <v>93127</v>
      </c>
      <c r="AB17" s="2">
        <v>38471</v>
      </c>
      <c r="AC17">
        <v>1.4239999999999999</v>
      </c>
      <c r="AE17" s="2">
        <v>38471</v>
      </c>
      <c r="AF17">
        <v>2.9660000000000002</v>
      </c>
      <c r="AH17" s="2">
        <v>36494</v>
      </c>
      <c r="AI17">
        <v>220007</v>
      </c>
      <c r="AK17" s="2">
        <v>38471</v>
      </c>
      <c r="AL17">
        <v>1.3109999999999999</v>
      </c>
      <c r="AN17" s="2">
        <v>35369</v>
      </c>
      <c r="AO17">
        <v>15763</v>
      </c>
      <c r="AQ17" s="2">
        <v>33572</v>
      </c>
      <c r="AR17">
        <v>707</v>
      </c>
      <c r="AT17" s="2">
        <v>33572</v>
      </c>
      <c r="AU17">
        <v>4989</v>
      </c>
      <c r="AW17" s="2">
        <v>33572</v>
      </c>
      <c r="AX17">
        <v>9766</v>
      </c>
      <c r="AZ17" s="2">
        <v>33572</v>
      </c>
      <c r="BA17">
        <v>3994.5</v>
      </c>
      <c r="BC17" s="2">
        <v>37042</v>
      </c>
      <c r="BD17">
        <v>20526</v>
      </c>
      <c r="BF17" s="2">
        <v>38471</v>
      </c>
      <c r="BG17">
        <v>0.98099999999999998</v>
      </c>
      <c r="BI17" s="2">
        <v>33572</v>
      </c>
      <c r="BJ17">
        <v>6750.1</v>
      </c>
      <c r="BL17" s="2">
        <v>33908</v>
      </c>
      <c r="BM17">
        <v>5200</v>
      </c>
      <c r="BO17" s="2">
        <v>38471</v>
      </c>
      <c r="BP17">
        <v>0.33500000000000002</v>
      </c>
      <c r="BR17" s="2">
        <v>33572</v>
      </c>
      <c r="BS17">
        <v>4721.3999999999996</v>
      </c>
      <c r="BU17" s="2">
        <v>33572</v>
      </c>
      <c r="BV17">
        <v>11660.2</v>
      </c>
      <c r="BX17" s="2">
        <v>33572</v>
      </c>
      <c r="BY17">
        <v>15241.9</v>
      </c>
      <c r="CA17" s="2">
        <v>37225</v>
      </c>
      <c r="CB17">
        <v>30106</v>
      </c>
      <c r="CD17" s="2">
        <v>33572</v>
      </c>
      <c r="CE17">
        <v>37575</v>
      </c>
      <c r="CG17" s="2">
        <v>38471</v>
      </c>
      <c r="CH17">
        <v>0.54300000000000004</v>
      </c>
      <c r="CJ17" s="2">
        <v>38471</v>
      </c>
      <c r="CK17">
        <v>0.377</v>
      </c>
      <c r="CM17" s="2">
        <v>38471</v>
      </c>
      <c r="CN17">
        <v>0.51500000000000001</v>
      </c>
      <c r="CP17" s="2">
        <v>38471</v>
      </c>
      <c r="CQ17">
        <v>0.38400000000000001</v>
      </c>
      <c r="CS17" s="2">
        <v>38471</v>
      </c>
      <c r="CT17">
        <v>0.72399999999999998</v>
      </c>
      <c r="CV17" s="2">
        <v>38471</v>
      </c>
      <c r="CW17">
        <v>1.042</v>
      </c>
      <c r="CY17" s="2">
        <v>38471</v>
      </c>
      <c r="CZ17">
        <v>0.62</v>
      </c>
      <c r="DB17" s="2">
        <v>38471</v>
      </c>
      <c r="DC17">
        <v>0.35299999999999998</v>
      </c>
      <c r="DE17" s="2">
        <v>38471</v>
      </c>
      <c r="DF17">
        <v>0.33300000000000002</v>
      </c>
      <c r="DH17" s="2">
        <v>38471</v>
      </c>
      <c r="DI17">
        <v>0.47799999999999998</v>
      </c>
      <c r="DK17" s="2">
        <v>38471</v>
      </c>
      <c r="DL17">
        <v>0.40300000000000002</v>
      </c>
      <c r="DN17" s="2">
        <v>38471</v>
      </c>
      <c r="DO17">
        <v>0.313</v>
      </c>
      <c r="DR17" s="2">
        <v>38471</v>
      </c>
      <c r="DS17">
        <v>0.25800000000000001</v>
      </c>
      <c r="DU17" s="2">
        <v>38471</v>
      </c>
      <c r="DV17">
        <v>0.77800000000000002</v>
      </c>
      <c r="DX17" s="2">
        <v>38471</v>
      </c>
      <c r="DY17">
        <v>0.83399999999999996</v>
      </c>
      <c r="EA17" s="2">
        <v>38471</v>
      </c>
      <c r="EB17">
        <v>0.40600000000000003</v>
      </c>
      <c r="ED17" s="2">
        <v>38471</v>
      </c>
      <c r="EE17">
        <v>0.34399999999999997</v>
      </c>
      <c r="EG17" s="2">
        <v>38471</v>
      </c>
      <c r="EH17">
        <v>0.224</v>
      </c>
      <c r="EJ17" s="2">
        <v>38471</v>
      </c>
      <c r="EK17">
        <v>9.6000000000000002E-2</v>
      </c>
      <c r="EN17" s="2">
        <v>38471</v>
      </c>
      <c r="EO17">
        <v>0.42399999999999999</v>
      </c>
      <c r="EQ17" s="2">
        <v>38471</v>
      </c>
      <c r="ER17">
        <v>0.189</v>
      </c>
      <c r="ET17" s="2">
        <v>38471</v>
      </c>
      <c r="EU17">
        <v>0.189</v>
      </c>
      <c r="EW17" s="2">
        <v>38471</v>
      </c>
      <c r="EX17">
        <v>3.5999999999999997E-2</v>
      </c>
      <c r="EZ17" s="2">
        <v>38471</v>
      </c>
      <c r="FA17">
        <v>0.13700000000000001</v>
      </c>
      <c r="FC17" s="2">
        <v>38471</v>
      </c>
      <c r="FD17">
        <v>0.22500000000000001</v>
      </c>
      <c r="FF17" s="2">
        <v>38471</v>
      </c>
      <c r="FG17">
        <v>0.20300000000000001</v>
      </c>
      <c r="FI17" s="2">
        <v>38471</v>
      </c>
      <c r="FJ17">
        <v>0.26800000000000002</v>
      </c>
      <c r="FL17" s="2">
        <v>38471</v>
      </c>
      <c r="FM17">
        <v>9.4E-2</v>
      </c>
      <c r="FO17" s="2">
        <v>38471</v>
      </c>
      <c r="FP17">
        <v>0.27200000000000002</v>
      </c>
      <c r="FR17" s="2">
        <v>38471</v>
      </c>
      <c r="FS17">
        <v>0.14000000000000001</v>
      </c>
      <c r="FU17" s="2">
        <v>38471</v>
      </c>
      <c r="FV17">
        <v>0.69299999999999995</v>
      </c>
      <c r="FX17" s="2">
        <v>38471</v>
      </c>
      <c r="FY17">
        <v>8.2000000000000003E-2</v>
      </c>
      <c r="GA17" s="2">
        <v>38471</v>
      </c>
      <c r="GB17">
        <v>0.10199999999999999</v>
      </c>
      <c r="GD17" s="2">
        <v>38471</v>
      </c>
      <c r="GE17">
        <v>7.9000000000000001E-2</v>
      </c>
      <c r="GG17" s="2">
        <v>38471</v>
      </c>
      <c r="GH17">
        <v>0.186</v>
      </c>
      <c r="GJ17" s="2">
        <v>38471</v>
      </c>
      <c r="GK17">
        <v>0.182</v>
      </c>
      <c r="GM17" s="2">
        <v>38471</v>
      </c>
      <c r="GN17">
        <v>0.14599999999999999</v>
      </c>
      <c r="GP17" s="2">
        <v>38471</v>
      </c>
      <c r="GQ17">
        <v>5.8999999999999997E-2</v>
      </c>
      <c r="GS17" s="2">
        <v>38471</v>
      </c>
      <c r="GT17">
        <v>1.9E-2</v>
      </c>
      <c r="GV17" s="2">
        <v>38471</v>
      </c>
      <c r="GW17">
        <v>4.8000000000000001E-2</v>
      </c>
      <c r="GY17" s="2">
        <v>38471</v>
      </c>
      <c r="GZ17">
        <v>4.8000000000000001E-2</v>
      </c>
      <c r="HB17" s="2">
        <v>38471</v>
      </c>
      <c r="HC17">
        <v>0.27800000000000002</v>
      </c>
      <c r="HE17" s="2">
        <v>38471</v>
      </c>
      <c r="HF17">
        <v>2.5000000000000001E-2</v>
      </c>
      <c r="HH17" s="2">
        <v>38471</v>
      </c>
      <c r="HI17">
        <v>9.0999999999999998E-2</v>
      </c>
      <c r="HK17" s="2">
        <v>38471</v>
      </c>
      <c r="HL17">
        <v>0.182</v>
      </c>
      <c r="HN17" s="2">
        <v>38471</v>
      </c>
      <c r="HO17">
        <v>0.14599999999999999</v>
      </c>
      <c r="HQ17" s="2">
        <v>38471</v>
      </c>
      <c r="HR17">
        <v>0.09</v>
      </c>
      <c r="HT17" s="2">
        <v>38471</v>
      </c>
      <c r="HU17">
        <v>0.09</v>
      </c>
      <c r="HW17" s="2">
        <v>38471</v>
      </c>
      <c r="HX17">
        <v>4.8000000000000001E-2</v>
      </c>
      <c r="HZ17" s="2">
        <v>38471</v>
      </c>
      <c r="IA17">
        <v>2.5000000000000001E-2</v>
      </c>
      <c r="IC17" s="2">
        <v>38471</v>
      </c>
      <c r="ID17">
        <v>1.4E-2</v>
      </c>
      <c r="IF17" s="2">
        <v>38471</v>
      </c>
      <c r="IG17">
        <v>5.0999999999999997E-2</v>
      </c>
      <c r="II17" s="2">
        <v>38471</v>
      </c>
      <c r="IJ17">
        <v>0.06</v>
      </c>
      <c r="IL17" s="2">
        <v>38471</v>
      </c>
      <c r="IM17">
        <v>4.3999999999999997E-2</v>
      </c>
      <c r="IO17" s="2">
        <v>38471</v>
      </c>
      <c r="IP17">
        <v>2.5000000000000001E-2</v>
      </c>
      <c r="IR17" s="2">
        <v>38471</v>
      </c>
      <c r="IS17">
        <v>2.5000000000000001E-2</v>
      </c>
      <c r="IU17" s="2">
        <v>38471</v>
      </c>
      <c r="IV17">
        <v>3.5000000000000003E-2</v>
      </c>
      <c r="IX17" s="2">
        <v>38471</v>
      </c>
      <c r="IY17">
        <v>6.6000000000000003E-2</v>
      </c>
      <c r="JA17" s="2">
        <v>38471</v>
      </c>
      <c r="JB17">
        <v>2.5000000000000001E-2</v>
      </c>
      <c r="JD17" s="2">
        <v>38471</v>
      </c>
      <c r="JE17">
        <v>1.7000000000000001E-2</v>
      </c>
      <c r="JG17" s="2">
        <v>38471</v>
      </c>
      <c r="JH17">
        <v>5.2999999999999999E-2</v>
      </c>
      <c r="JJ17" s="2">
        <v>38471</v>
      </c>
      <c r="JK17">
        <v>2.8000000000000001E-2</v>
      </c>
      <c r="JM17" s="2">
        <v>38471</v>
      </c>
      <c r="JN17">
        <v>4.7E-2</v>
      </c>
      <c r="JP17" s="2">
        <v>38471</v>
      </c>
      <c r="JQ17">
        <v>0.03</v>
      </c>
      <c r="JS17" s="2">
        <v>38471</v>
      </c>
      <c r="JT17">
        <v>2.3E-2</v>
      </c>
      <c r="JV17" s="2">
        <v>38471</v>
      </c>
      <c r="JW17">
        <v>1.6E-2</v>
      </c>
      <c r="JY17" s="2">
        <v>38471</v>
      </c>
      <c r="JZ17">
        <v>1.4E-2</v>
      </c>
      <c r="KB17" s="2">
        <v>38471</v>
      </c>
      <c r="KC17">
        <v>2.5999999999999999E-2</v>
      </c>
      <c r="KE17" s="2">
        <v>38471</v>
      </c>
      <c r="KF17">
        <v>1.0999999999999999E-2</v>
      </c>
      <c r="KH17" s="2">
        <v>38471</v>
      </c>
      <c r="KI17">
        <v>1.2999999999999999E-2</v>
      </c>
      <c r="KK17" s="2">
        <v>38471</v>
      </c>
      <c r="KL17">
        <v>1.2999999999999999E-2</v>
      </c>
      <c r="KN17" s="2">
        <v>38471</v>
      </c>
      <c r="KO17">
        <v>3.0000000000000001E-3</v>
      </c>
      <c r="KQ17" s="2">
        <v>38471</v>
      </c>
      <c r="KR17">
        <v>1.7999999999999999E-2</v>
      </c>
      <c r="KT17" s="2">
        <v>38471</v>
      </c>
      <c r="KU17">
        <v>1.0999999999999999E-2</v>
      </c>
      <c r="KW17" s="2">
        <v>38471</v>
      </c>
      <c r="KX17">
        <v>1.2999999999999999E-2</v>
      </c>
      <c r="KZ17" s="2">
        <v>38471</v>
      </c>
      <c r="LA17">
        <v>0.22800000000000001</v>
      </c>
      <c r="LC17" s="2">
        <v>38471</v>
      </c>
      <c r="LD17">
        <v>5.7000000000000002E-2</v>
      </c>
      <c r="LF17" s="2">
        <v>38471</v>
      </c>
      <c r="LG17">
        <v>0.10199999999999999</v>
      </c>
      <c r="LI17" s="2">
        <v>38471</v>
      </c>
      <c r="LJ17">
        <v>6.5000000000000002E-2</v>
      </c>
      <c r="LL17" s="2">
        <v>38471</v>
      </c>
      <c r="LM17">
        <v>1.2E-2</v>
      </c>
    </row>
    <row r="18" spans="1:325">
      <c r="A18" s="2">
        <v>35338</v>
      </c>
      <c r="B18">
        <v>95360</v>
      </c>
      <c r="D18" s="2">
        <v>33603</v>
      </c>
      <c r="E18">
        <v>61758</v>
      </c>
      <c r="G18" s="2">
        <v>36311</v>
      </c>
      <c r="H18">
        <v>12000</v>
      </c>
      <c r="J18" s="2">
        <v>33603</v>
      </c>
      <c r="K18">
        <v>9737</v>
      </c>
      <c r="M18" s="2">
        <v>35033</v>
      </c>
      <c r="N18">
        <v>90780</v>
      </c>
      <c r="P18" s="2">
        <v>35430</v>
      </c>
      <c r="Q18">
        <v>29420</v>
      </c>
      <c r="S18" s="2">
        <v>35277</v>
      </c>
      <c r="T18">
        <v>59521</v>
      </c>
      <c r="V18" s="5">
        <v>33603</v>
      </c>
      <c r="W18">
        <v>28900</v>
      </c>
      <c r="Y18" s="2">
        <v>35734</v>
      </c>
      <c r="Z18">
        <v>95499</v>
      </c>
      <c r="AB18" s="2">
        <v>38503</v>
      </c>
      <c r="AC18">
        <v>1.3900000000000001</v>
      </c>
      <c r="AE18" s="2">
        <v>38503</v>
      </c>
      <c r="AF18">
        <v>3.0379999999999998</v>
      </c>
      <c r="AH18" s="2">
        <v>36525</v>
      </c>
      <c r="AI18">
        <v>227989</v>
      </c>
      <c r="AK18" s="2">
        <v>38503</v>
      </c>
      <c r="AL18">
        <v>1.258</v>
      </c>
      <c r="AN18" s="2">
        <v>35398</v>
      </c>
      <c r="AO18">
        <v>16317</v>
      </c>
      <c r="AQ18" s="2">
        <v>33603</v>
      </c>
      <c r="AR18">
        <v>1484</v>
      </c>
      <c r="AT18" s="2">
        <v>33603</v>
      </c>
      <c r="AU18">
        <v>4885.3</v>
      </c>
      <c r="AW18" s="2">
        <v>33603</v>
      </c>
      <c r="AX18">
        <v>10421</v>
      </c>
      <c r="AZ18" s="2">
        <v>33603</v>
      </c>
      <c r="BA18">
        <v>3624.9</v>
      </c>
      <c r="BC18" s="2">
        <v>37071</v>
      </c>
      <c r="BD18">
        <v>16482</v>
      </c>
      <c r="BF18" s="2">
        <v>38503</v>
      </c>
      <c r="BG18">
        <v>0.90900000000000003</v>
      </c>
      <c r="BI18" s="2">
        <v>33603</v>
      </c>
      <c r="BJ18">
        <v>6806.9</v>
      </c>
      <c r="BL18" s="2">
        <v>33938</v>
      </c>
      <c r="BM18">
        <v>5600</v>
      </c>
      <c r="BO18" s="2">
        <v>38503</v>
      </c>
      <c r="BP18">
        <v>0.35599999999999998</v>
      </c>
      <c r="BR18" s="2">
        <v>33603</v>
      </c>
      <c r="BS18">
        <v>5811.7</v>
      </c>
      <c r="BU18" s="2">
        <v>33603</v>
      </c>
      <c r="BV18">
        <v>12209.4</v>
      </c>
      <c r="BX18" s="2">
        <v>33603</v>
      </c>
      <c r="BY18">
        <v>14078.6</v>
      </c>
      <c r="CA18" s="2">
        <v>37256</v>
      </c>
      <c r="CB18">
        <v>28954</v>
      </c>
      <c r="CD18" s="2">
        <v>33603</v>
      </c>
      <c r="CE18">
        <v>38728</v>
      </c>
      <c r="CG18" s="2">
        <v>38503</v>
      </c>
      <c r="CH18">
        <v>0.51600000000000001</v>
      </c>
      <c r="CJ18" s="2">
        <v>38503</v>
      </c>
      <c r="CK18">
        <v>0.435</v>
      </c>
      <c r="CM18" s="2">
        <v>38503</v>
      </c>
      <c r="CN18">
        <v>0.56799999999999995</v>
      </c>
      <c r="CP18" s="2">
        <v>38503</v>
      </c>
      <c r="CQ18">
        <v>0.38100000000000001</v>
      </c>
      <c r="CS18" s="2">
        <v>38503</v>
      </c>
      <c r="CT18">
        <v>0.72399999999999998</v>
      </c>
      <c r="CV18" s="2">
        <v>38503</v>
      </c>
      <c r="CW18">
        <v>1.056</v>
      </c>
      <c r="CY18" s="2">
        <v>38503</v>
      </c>
      <c r="CZ18">
        <v>0.622</v>
      </c>
      <c r="DB18" s="2">
        <v>38503</v>
      </c>
      <c r="DC18">
        <v>0.36</v>
      </c>
      <c r="DE18" s="2">
        <v>38503</v>
      </c>
      <c r="DF18">
        <v>0.33500000000000002</v>
      </c>
      <c r="DH18" s="2">
        <v>38503</v>
      </c>
      <c r="DI18">
        <v>0.47399999999999998</v>
      </c>
      <c r="DK18" s="2">
        <v>38503</v>
      </c>
      <c r="DL18">
        <v>0.41899999999999998</v>
      </c>
      <c r="DN18" s="2">
        <v>38503</v>
      </c>
      <c r="DO18">
        <v>0.28399999999999997</v>
      </c>
      <c r="DR18" s="2">
        <v>38503</v>
      </c>
      <c r="DS18">
        <v>0.30599999999999999</v>
      </c>
      <c r="DU18" s="2">
        <v>38503</v>
      </c>
      <c r="DV18">
        <v>0.73499999999999999</v>
      </c>
      <c r="DX18" s="2">
        <v>38503</v>
      </c>
      <c r="DY18">
        <v>0.872</v>
      </c>
      <c r="EA18" s="2">
        <v>38503</v>
      </c>
      <c r="EB18">
        <v>0.40300000000000002</v>
      </c>
      <c r="ED18" s="2">
        <v>38503</v>
      </c>
      <c r="EE18">
        <v>0.314</v>
      </c>
      <c r="EG18" s="2">
        <v>38503</v>
      </c>
      <c r="EH18">
        <v>0.221</v>
      </c>
      <c r="EJ18" s="2">
        <v>38503</v>
      </c>
      <c r="EK18">
        <v>9.6000000000000002E-2</v>
      </c>
      <c r="EN18" s="2">
        <v>38503</v>
      </c>
      <c r="EO18">
        <v>0.42899999999999999</v>
      </c>
      <c r="EQ18" s="2">
        <v>38503</v>
      </c>
      <c r="ER18">
        <v>0.19400000000000001</v>
      </c>
      <c r="ET18" s="2">
        <v>38503</v>
      </c>
      <c r="EU18">
        <v>0.19400000000000001</v>
      </c>
      <c r="EW18" s="2">
        <v>38503</v>
      </c>
      <c r="EX18">
        <v>3.3000000000000002E-2</v>
      </c>
      <c r="EZ18" s="2">
        <v>38503</v>
      </c>
      <c r="FA18">
        <v>9.0999999999999998E-2</v>
      </c>
      <c r="FC18" s="2">
        <v>38503</v>
      </c>
      <c r="FD18">
        <v>0.22600000000000001</v>
      </c>
      <c r="FF18" s="2">
        <v>38503</v>
      </c>
      <c r="FG18">
        <v>0.21199999999999999</v>
      </c>
      <c r="FI18" s="2">
        <v>38503</v>
      </c>
      <c r="FJ18">
        <v>0.216</v>
      </c>
      <c r="FL18" s="2">
        <v>38503</v>
      </c>
      <c r="FM18">
        <v>8.6999999999999994E-2</v>
      </c>
      <c r="FO18" s="2">
        <v>38503</v>
      </c>
      <c r="FP18">
        <v>0.27300000000000002</v>
      </c>
      <c r="FR18" s="2">
        <v>38503</v>
      </c>
      <c r="FS18">
        <v>0.13800000000000001</v>
      </c>
      <c r="FU18" s="2">
        <v>38503</v>
      </c>
      <c r="FV18">
        <v>0.71899999999999997</v>
      </c>
      <c r="FX18" s="2">
        <v>38503</v>
      </c>
      <c r="FY18">
        <v>7.8E-2</v>
      </c>
      <c r="GA18" s="2">
        <v>38503</v>
      </c>
      <c r="GB18">
        <v>9.2999999999999999E-2</v>
      </c>
      <c r="GD18" s="2">
        <v>38503</v>
      </c>
      <c r="GE18">
        <v>7.9000000000000001E-2</v>
      </c>
      <c r="GG18" s="2">
        <v>38503</v>
      </c>
      <c r="GH18">
        <v>0.19</v>
      </c>
      <c r="GJ18" s="2">
        <v>38503</v>
      </c>
      <c r="GK18">
        <v>0.18099999999999999</v>
      </c>
      <c r="GM18" s="2">
        <v>38503</v>
      </c>
      <c r="GN18">
        <v>0.14499999999999999</v>
      </c>
      <c r="GP18" s="2">
        <v>38503</v>
      </c>
      <c r="GQ18">
        <v>5.3999999999999999E-2</v>
      </c>
      <c r="GS18" s="2">
        <v>38503</v>
      </c>
      <c r="GT18">
        <v>1.9E-2</v>
      </c>
      <c r="GV18" s="2">
        <v>38503</v>
      </c>
      <c r="GW18">
        <v>5.1999999999999998E-2</v>
      </c>
      <c r="GY18" s="2">
        <v>38503</v>
      </c>
      <c r="GZ18">
        <v>5.1999999999999998E-2</v>
      </c>
      <c r="HB18" s="2">
        <v>38503</v>
      </c>
      <c r="HC18">
        <v>0.27100000000000002</v>
      </c>
      <c r="HE18" s="2">
        <v>38503</v>
      </c>
      <c r="HF18">
        <v>2.5999999999999999E-2</v>
      </c>
      <c r="HH18" s="2">
        <v>38503</v>
      </c>
      <c r="HI18">
        <v>9.1999999999999998E-2</v>
      </c>
      <c r="HK18" s="2">
        <v>38503</v>
      </c>
      <c r="HL18">
        <v>0.18099999999999999</v>
      </c>
      <c r="HN18" s="2">
        <v>38503</v>
      </c>
      <c r="HO18">
        <v>0.14299999999999999</v>
      </c>
      <c r="HQ18" s="2">
        <v>38503</v>
      </c>
      <c r="HR18">
        <v>9.2999999999999999E-2</v>
      </c>
      <c r="HT18" s="2">
        <v>38503</v>
      </c>
      <c r="HU18">
        <v>9.2999999999999999E-2</v>
      </c>
      <c r="HW18" s="2">
        <v>38503</v>
      </c>
      <c r="HX18">
        <v>4.4999999999999998E-2</v>
      </c>
      <c r="HZ18" s="2">
        <v>38503</v>
      </c>
      <c r="IA18">
        <v>2.4E-2</v>
      </c>
      <c r="IC18" s="2">
        <v>38503</v>
      </c>
      <c r="ID18">
        <v>2.5000000000000001E-2</v>
      </c>
      <c r="IF18" s="2">
        <v>38503</v>
      </c>
      <c r="IG18">
        <v>5.3999999999999999E-2</v>
      </c>
      <c r="II18" s="2">
        <v>38503</v>
      </c>
      <c r="IJ18">
        <v>5.5E-2</v>
      </c>
      <c r="IL18" s="2">
        <v>38503</v>
      </c>
      <c r="IM18">
        <v>0.05</v>
      </c>
      <c r="IO18" s="2">
        <v>38503</v>
      </c>
      <c r="IP18">
        <v>2.5000000000000001E-2</v>
      </c>
      <c r="IR18" s="2">
        <v>38503</v>
      </c>
      <c r="IS18">
        <v>2.5000000000000001E-2</v>
      </c>
      <c r="IU18" s="2">
        <v>38503</v>
      </c>
      <c r="IV18">
        <v>3.4000000000000002E-2</v>
      </c>
      <c r="IX18" s="2">
        <v>38503</v>
      </c>
      <c r="IY18">
        <v>6.3E-2</v>
      </c>
      <c r="JA18" s="2">
        <v>38503</v>
      </c>
      <c r="JB18">
        <v>2.5000000000000001E-2</v>
      </c>
      <c r="JD18" s="2">
        <v>38503</v>
      </c>
      <c r="JE18">
        <v>1.4999999999999999E-2</v>
      </c>
      <c r="JG18" s="2">
        <v>38503</v>
      </c>
      <c r="JH18">
        <v>5.3999999999999999E-2</v>
      </c>
      <c r="JJ18" s="2">
        <v>38503</v>
      </c>
      <c r="JK18">
        <v>3.2000000000000001E-2</v>
      </c>
      <c r="JM18" s="2">
        <v>38503</v>
      </c>
      <c r="JN18">
        <v>4.5999999999999999E-2</v>
      </c>
      <c r="JP18" s="2">
        <v>38503</v>
      </c>
      <c r="JQ18">
        <v>3.3000000000000002E-2</v>
      </c>
      <c r="JS18" s="2">
        <v>38503</v>
      </c>
      <c r="JT18">
        <v>2.3E-2</v>
      </c>
      <c r="JV18" s="2">
        <v>38503</v>
      </c>
      <c r="JW18">
        <v>1.6E-2</v>
      </c>
      <c r="JY18" s="2">
        <v>38503</v>
      </c>
      <c r="JZ18">
        <v>1.2999999999999999E-2</v>
      </c>
      <c r="KB18" s="2">
        <v>38503</v>
      </c>
      <c r="KC18">
        <v>2.7E-2</v>
      </c>
      <c r="KE18" s="2">
        <v>38503</v>
      </c>
      <c r="KF18">
        <v>1.0999999999999999E-2</v>
      </c>
      <c r="KH18" s="2">
        <v>38503</v>
      </c>
      <c r="KI18">
        <v>1.2999999999999999E-2</v>
      </c>
      <c r="KK18" s="2">
        <v>38503</v>
      </c>
      <c r="KL18">
        <v>1.2999999999999999E-2</v>
      </c>
      <c r="KN18" s="2">
        <v>38503</v>
      </c>
      <c r="KO18">
        <v>3.0000000000000001E-3</v>
      </c>
      <c r="KQ18" s="2">
        <v>38503</v>
      </c>
      <c r="KR18">
        <v>1.9E-2</v>
      </c>
      <c r="KT18" s="2">
        <v>38503</v>
      </c>
      <c r="KU18">
        <v>1.0999999999999999E-2</v>
      </c>
      <c r="KW18" s="2">
        <v>38503</v>
      </c>
      <c r="KX18">
        <v>1.2999999999999999E-2</v>
      </c>
      <c r="KZ18" s="2">
        <v>38503</v>
      </c>
      <c r="LA18">
        <v>0.224</v>
      </c>
      <c r="LC18" s="2">
        <v>38503</v>
      </c>
      <c r="LD18">
        <v>5.7000000000000002E-2</v>
      </c>
      <c r="LF18" s="2">
        <v>38503</v>
      </c>
      <c r="LG18">
        <v>9.5000000000000001E-2</v>
      </c>
      <c r="LI18" s="2">
        <v>38503</v>
      </c>
      <c r="LJ18">
        <v>6.4000000000000001E-2</v>
      </c>
      <c r="LL18" s="2">
        <v>38503</v>
      </c>
      <c r="LM18">
        <v>0.01</v>
      </c>
    </row>
    <row r="19" spans="1:325">
      <c r="A19" s="2">
        <v>35369</v>
      </c>
      <c r="B19">
        <v>98830</v>
      </c>
      <c r="D19" s="2">
        <v>33634</v>
      </c>
      <c r="E19">
        <v>61598</v>
      </c>
      <c r="G19" s="2">
        <v>36341</v>
      </c>
      <c r="H19">
        <v>12200</v>
      </c>
      <c r="J19" s="2">
        <v>33634</v>
      </c>
      <c r="K19">
        <v>9950</v>
      </c>
      <c r="M19" s="2">
        <v>35064</v>
      </c>
      <c r="N19">
        <v>90310</v>
      </c>
      <c r="P19" s="2">
        <v>35461</v>
      </c>
      <c r="Q19">
        <v>27150</v>
      </c>
      <c r="S19" s="2">
        <v>35307</v>
      </c>
      <c r="T19">
        <v>59643</v>
      </c>
      <c r="V19" s="5">
        <v>33634</v>
      </c>
      <c r="W19">
        <v>28900</v>
      </c>
      <c r="Y19" s="2">
        <v>35762</v>
      </c>
      <c r="Z19">
        <v>94044</v>
      </c>
      <c r="AB19" s="2">
        <v>38533</v>
      </c>
      <c r="AC19">
        <v>0.92200000000000004</v>
      </c>
      <c r="AE19" s="2">
        <v>38533</v>
      </c>
      <c r="AF19">
        <v>3.0409999999999999</v>
      </c>
      <c r="AH19" s="2">
        <v>36556</v>
      </c>
      <c r="AI19">
        <v>228289</v>
      </c>
      <c r="AK19" s="2">
        <v>38533</v>
      </c>
      <c r="AL19">
        <v>1.274</v>
      </c>
      <c r="AN19" s="2">
        <v>35430</v>
      </c>
      <c r="AO19">
        <v>17172</v>
      </c>
      <c r="AQ19" s="2">
        <v>33634</v>
      </c>
      <c r="AR19">
        <v>1434</v>
      </c>
      <c r="AT19" s="2">
        <v>33634</v>
      </c>
      <c r="AU19">
        <v>4123.3</v>
      </c>
      <c r="AW19" s="2">
        <v>33634</v>
      </c>
      <c r="AX19">
        <v>10631</v>
      </c>
      <c r="AZ19" s="2">
        <v>33634</v>
      </c>
      <c r="BA19">
        <v>3350.7</v>
      </c>
      <c r="BC19" s="2">
        <v>37103</v>
      </c>
      <c r="BD19">
        <v>17188</v>
      </c>
      <c r="BF19" s="2">
        <v>38533</v>
      </c>
      <c r="BG19">
        <v>0.89800000000000002</v>
      </c>
      <c r="BI19" s="2">
        <v>33634</v>
      </c>
      <c r="BJ19">
        <v>6189.2</v>
      </c>
      <c r="BL19" s="2">
        <v>33969</v>
      </c>
      <c r="BM19">
        <v>5100</v>
      </c>
      <c r="BO19" s="2">
        <v>38533</v>
      </c>
      <c r="BP19">
        <v>0.35899999999999999</v>
      </c>
      <c r="BR19" s="2">
        <v>33634</v>
      </c>
      <c r="BS19">
        <v>5901.1</v>
      </c>
      <c r="BU19" s="2">
        <v>33634</v>
      </c>
      <c r="BV19">
        <v>12052.7</v>
      </c>
      <c r="BX19" s="2">
        <v>33634</v>
      </c>
      <c r="BY19">
        <v>13980</v>
      </c>
      <c r="CA19" s="2">
        <v>37287</v>
      </c>
      <c r="CB19">
        <v>28370</v>
      </c>
      <c r="CD19" s="2">
        <v>33634</v>
      </c>
      <c r="CE19">
        <v>38040</v>
      </c>
      <c r="CG19" s="2">
        <v>38533</v>
      </c>
      <c r="CH19">
        <v>0.55500000000000005</v>
      </c>
      <c r="CJ19" s="2">
        <v>38533</v>
      </c>
      <c r="CK19">
        <v>0.439</v>
      </c>
      <c r="CM19" s="2">
        <v>38533</v>
      </c>
      <c r="CN19">
        <v>0.57199999999999995</v>
      </c>
      <c r="CP19" s="2">
        <v>38533</v>
      </c>
      <c r="CQ19">
        <v>0.38300000000000001</v>
      </c>
      <c r="CS19" s="2">
        <v>38533</v>
      </c>
      <c r="CT19">
        <v>0.71</v>
      </c>
      <c r="CV19" s="2">
        <v>38533</v>
      </c>
      <c r="CW19">
        <v>1.0569999999999999</v>
      </c>
      <c r="CY19" s="2">
        <v>38533</v>
      </c>
      <c r="CZ19">
        <v>0.624</v>
      </c>
      <c r="DB19" s="2">
        <v>38533</v>
      </c>
      <c r="DC19">
        <v>0.36199999999999999</v>
      </c>
      <c r="DE19" s="2">
        <v>38533</v>
      </c>
      <c r="DF19">
        <v>0.34399999999999997</v>
      </c>
      <c r="DH19" s="2">
        <v>38533</v>
      </c>
      <c r="DI19">
        <v>0.47699999999999998</v>
      </c>
      <c r="DK19" s="2">
        <v>38533</v>
      </c>
      <c r="DL19">
        <v>0.44</v>
      </c>
      <c r="DN19" s="2">
        <v>38533</v>
      </c>
      <c r="DO19">
        <v>0.255</v>
      </c>
      <c r="DR19" s="2">
        <v>38533</v>
      </c>
      <c r="DS19">
        <v>0.33500000000000002</v>
      </c>
      <c r="DU19" s="2">
        <v>38533</v>
      </c>
      <c r="DV19">
        <v>0.80800000000000005</v>
      </c>
      <c r="DX19" s="2">
        <v>38533</v>
      </c>
      <c r="DY19">
        <v>0.98399999999999999</v>
      </c>
      <c r="EA19" s="2">
        <v>38533</v>
      </c>
      <c r="EB19">
        <v>0.45500000000000002</v>
      </c>
      <c r="ED19" s="2">
        <v>38533</v>
      </c>
      <c r="EE19">
        <v>0.32800000000000001</v>
      </c>
      <c r="EG19" s="2">
        <v>38533</v>
      </c>
      <c r="EH19">
        <v>0.20699999999999999</v>
      </c>
      <c r="EJ19" s="2">
        <v>38533</v>
      </c>
      <c r="EK19">
        <v>9.8000000000000004E-2</v>
      </c>
      <c r="EN19" s="2">
        <v>38533</v>
      </c>
      <c r="EO19">
        <v>0.42199999999999999</v>
      </c>
      <c r="EQ19" s="2">
        <v>38533</v>
      </c>
      <c r="ER19">
        <v>0.191</v>
      </c>
      <c r="ET19" s="2">
        <v>38533</v>
      </c>
      <c r="EU19">
        <v>0.191</v>
      </c>
      <c r="EW19" s="2">
        <v>38533</v>
      </c>
      <c r="EX19">
        <v>3.6999999999999998E-2</v>
      </c>
      <c r="EZ19" s="2">
        <v>38533</v>
      </c>
      <c r="FA19">
        <v>0.10299999999999999</v>
      </c>
      <c r="FC19" s="2">
        <v>38533</v>
      </c>
      <c r="FD19">
        <v>0.23</v>
      </c>
      <c r="FF19" s="2">
        <v>38533</v>
      </c>
      <c r="FG19">
        <v>0.218</v>
      </c>
      <c r="FI19" s="2">
        <v>38533</v>
      </c>
      <c r="FJ19">
        <v>0.216</v>
      </c>
      <c r="FL19" s="2">
        <v>38533</v>
      </c>
      <c r="FM19">
        <v>9.9000000000000005E-2</v>
      </c>
      <c r="FO19" s="2">
        <v>38533</v>
      </c>
      <c r="FP19">
        <v>0.28199999999999997</v>
      </c>
      <c r="FR19" s="2">
        <v>38533</v>
      </c>
      <c r="FS19">
        <v>0.13900000000000001</v>
      </c>
      <c r="FU19" s="2">
        <v>38533</v>
      </c>
      <c r="FV19">
        <v>0.73099999999999998</v>
      </c>
      <c r="FX19" s="2">
        <v>38533</v>
      </c>
      <c r="FY19">
        <v>7.8E-2</v>
      </c>
      <c r="GA19" s="2">
        <v>38533</v>
      </c>
      <c r="GB19">
        <v>9.2999999999999999E-2</v>
      </c>
      <c r="GD19" s="2">
        <v>38533</v>
      </c>
      <c r="GE19">
        <v>7.9000000000000001E-2</v>
      </c>
      <c r="GG19" s="2">
        <v>38533</v>
      </c>
      <c r="GH19">
        <v>0.20399999999999999</v>
      </c>
      <c r="GJ19" s="2">
        <v>38533</v>
      </c>
      <c r="GK19">
        <v>0.183</v>
      </c>
      <c r="GM19" s="2">
        <v>38533</v>
      </c>
      <c r="GN19">
        <v>0.152</v>
      </c>
      <c r="GP19" s="2">
        <v>38533</v>
      </c>
      <c r="GQ19">
        <v>5.7000000000000002E-2</v>
      </c>
      <c r="GS19" s="2">
        <v>38533</v>
      </c>
      <c r="GT19">
        <v>2.1000000000000001E-2</v>
      </c>
      <c r="GV19" s="2">
        <v>38533</v>
      </c>
      <c r="GW19">
        <v>5.2999999999999999E-2</v>
      </c>
      <c r="GY19" s="2">
        <v>38533</v>
      </c>
      <c r="GZ19">
        <v>5.2999999999999999E-2</v>
      </c>
      <c r="HB19" s="2">
        <v>38533</v>
      </c>
      <c r="HC19">
        <v>0.26600000000000001</v>
      </c>
      <c r="HE19" s="2">
        <v>38533</v>
      </c>
      <c r="HF19">
        <v>2.5999999999999999E-2</v>
      </c>
      <c r="HH19" s="2">
        <v>38533</v>
      </c>
      <c r="HI19">
        <v>9.2999999999999999E-2</v>
      </c>
      <c r="HK19" s="2">
        <v>38533</v>
      </c>
      <c r="HL19">
        <v>0.18099999999999999</v>
      </c>
      <c r="HN19" s="2">
        <v>38533</v>
      </c>
      <c r="HO19">
        <v>0.14199999999999999</v>
      </c>
      <c r="HQ19" s="2">
        <v>38533</v>
      </c>
      <c r="HR19">
        <v>9.5000000000000001E-2</v>
      </c>
      <c r="HT19" s="2">
        <v>38533</v>
      </c>
      <c r="HU19">
        <v>9.5000000000000001E-2</v>
      </c>
      <c r="HW19" s="2">
        <v>38533</v>
      </c>
      <c r="HX19">
        <v>4.4999999999999998E-2</v>
      </c>
      <c r="HZ19" s="2">
        <v>38533</v>
      </c>
      <c r="IA19">
        <v>2.4E-2</v>
      </c>
      <c r="IC19" s="2">
        <v>38533</v>
      </c>
      <c r="ID19">
        <v>2.5000000000000001E-2</v>
      </c>
      <c r="IF19" s="2">
        <v>38533</v>
      </c>
      <c r="IG19">
        <v>5.5E-2</v>
      </c>
      <c r="II19" s="2">
        <v>38533</v>
      </c>
      <c r="IJ19">
        <v>5.5E-2</v>
      </c>
      <c r="IL19" s="2">
        <v>38533</v>
      </c>
      <c r="IM19">
        <v>4.2999999999999997E-2</v>
      </c>
      <c r="IO19" s="2">
        <v>38533</v>
      </c>
      <c r="IP19">
        <v>2.5000000000000001E-2</v>
      </c>
      <c r="IR19" s="2">
        <v>38533</v>
      </c>
      <c r="IS19">
        <v>3.4000000000000002E-2</v>
      </c>
      <c r="IU19" s="2">
        <v>38533</v>
      </c>
      <c r="IV19">
        <v>3.4000000000000002E-2</v>
      </c>
      <c r="IX19" s="2">
        <v>38533</v>
      </c>
      <c r="IY19">
        <v>6.4000000000000001E-2</v>
      </c>
      <c r="JA19" s="2">
        <v>38533</v>
      </c>
      <c r="JB19">
        <v>3.4000000000000002E-2</v>
      </c>
      <c r="JD19" s="2">
        <v>38533</v>
      </c>
      <c r="JE19">
        <v>1.4999999999999999E-2</v>
      </c>
      <c r="JG19" s="2">
        <v>38533</v>
      </c>
      <c r="JH19">
        <v>5.5E-2</v>
      </c>
      <c r="JJ19" s="2">
        <v>38533</v>
      </c>
      <c r="JK19">
        <v>3.3000000000000002E-2</v>
      </c>
      <c r="JM19" s="2">
        <v>38533</v>
      </c>
      <c r="JN19">
        <v>4.2999999999999997E-2</v>
      </c>
      <c r="JP19" s="2">
        <v>38533</v>
      </c>
      <c r="JQ19">
        <v>3.3000000000000002E-2</v>
      </c>
      <c r="JS19" s="2">
        <v>38533</v>
      </c>
      <c r="JT19">
        <v>2.3E-2</v>
      </c>
      <c r="JV19" s="2">
        <v>38533</v>
      </c>
      <c r="JW19">
        <v>1.6E-2</v>
      </c>
      <c r="JY19" s="2">
        <v>38533</v>
      </c>
      <c r="JZ19">
        <v>1.2999999999999999E-2</v>
      </c>
      <c r="KB19" s="2">
        <v>38533</v>
      </c>
      <c r="KC19">
        <v>2.5999999999999999E-2</v>
      </c>
      <c r="KE19" s="2">
        <v>38533</v>
      </c>
      <c r="KF19">
        <v>8.9999999999999993E-3</v>
      </c>
      <c r="KH19" s="2">
        <v>38533</v>
      </c>
      <c r="KI19">
        <v>1.2999999999999999E-2</v>
      </c>
      <c r="KK19" s="2">
        <v>38533</v>
      </c>
      <c r="KL19">
        <v>1.2999999999999999E-2</v>
      </c>
      <c r="KN19" s="2">
        <v>38533</v>
      </c>
      <c r="KO19">
        <v>3.0000000000000001E-3</v>
      </c>
      <c r="KQ19" s="2">
        <v>38533</v>
      </c>
      <c r="KR19">
        <v>1.9E-2</v>
      </c>
      <c r="KT19" s="2">
        <v>38533</v>
      </c>
      <c r="KU19">
        <v>1.2E-2</v>
      </c>
      <c r="KW19" s="2">
        <v>38533</v>
      </c>
      <c r="KX19">
        <v>1.2E-2</v>
      </c>
      <c r="KZ19" s="2">
        <v>38533</v>
      </c>
      <c r="LA19">
        <v>0.218</v>
      </c>
      <c r="LC19" s="2">
        <v>38533</v>
      </c>
      <c r="LD19">
        <v>5.1999999999999998E-2</v>
      </c>
      <c r="LF19" s="2">
        <v>38533</v>
      </c>
      <c r="LG19">
        <v>9.2999999999999999E-2</v>
      </c>
      <c r="LI19" s="2">
        <v>38533</v>
      </c>
      <c r="LJ19">
        <v>6.5000000000000002E-2</v>
      </c>
      <c r="LL19" s="2">
        <v>38533</v>
      </c>
      <c r="LM19">
        <v>8.9999999999999993E-3</v>
      </c>
    </row>
    <row r="20" spans="1:325">
      <c r="A20" s="2">
        <v>35399</v>
      </c>
      <c r="B20">
        <v>102310</v>
      </c>
      <c r="D20" s="2">
        <v>33663</v>
      </c>
      <c r="E20">
        <v>61280</v>
      </c>
      <c r="G20" s="2">
        <v>36371</v>
      </c>
      <c r="H20">
        <v>11900</v>
      </c>
      <c r="J20" s="2">
        <v>33663</v>
      </c>
      <c r="K20">
        <v>9836</v>
      </c>
      <c r="M20" s="2">
        <v>35095</v>
      </c>
      <c r="N20">
        <v>89560</v>
      </c>
      <c r="P20" s="2">
        <v>35489</v>
      </c>
      <c r="Q20">
        <v>22750</v>
      </c>
      <c r="S20" s="2">
        <v>35338</v>
      </c>
      <c r="T20">
        <v>58775</v>
      </c>
      <c r="V20" s="5">
        <v>33663</v>
      </c>
      <c r="W20">
        <v>28900</v>
      </c>
      <c r="Y20" s="2">
        <v>35795</v>
      </c>
      <c r="Z20">
        <v>94866</v>
      </c>
      <c r="AB20" s="2">
        <v>38562</v>
      </c>
      <c r="AC20">
        <v>0.89500000000000002</v>
      </c>
      <c r="AE20" s="2">
        <v>38562</v>
      </c>
      <c r="AF20">
        <v>2.9529999999999998</v>
      </c>
      <c r="AH20" s="2">
        <v>36585</v>
      </c>
      <c r="AI20">
        <v>227170</v>
      </c>
      <c r="AK20" s="2">
        <v>38562</v>
      </c>
      <c r="AL20">
        <v>1.2389999999999999</v>
      </c>
      <c r="AN20" s="2">
        <v>35461</v>
      </c>
      <c r="AO20">
        <v>18960</v>
      </c>
      <c r="AQ20" s="2">
        <v>33663</v>
      </c>
      <c r="AR20">
        <v>1512</v>
      </c>
      <c r="AT20" s="2">
        <v>33663</v>
      </c>
      <c r="AU20">
        <v>4874.6000000000004</v>
      </c>
      <c r="AW20" s="2">
        <v>33663</v>
      </c>
      <c r="AX20">
        <v>10875</v>
      </c>
      <c r="AZ20" s="2">
        <v>33663</v>
      </c>
      <c r="BA20">
        <v>3557.1</v>
      </c>
      <c r="BC20" s="2">
        <v>37134</v>
      </c>
      <c r="BD20">
        <v>18714</v>
      </c>
      <c r="BF20" s="2">
        <v>38562</v>
      </c>
      <c r="BG20">
        <v>0.82299999999999995</v>
      </c>
      <c r="BI20" s="2">
        <v>33663</v>
      </c>
      <c r="BJ20">
        <v>5987.6</v>
      </c>
      <c r="BL20" s="2">
        <v>34000</v>
      </c>
      <c r="BM20">
        <v>4800</v>
      </c>
      <c r="BO20" s="2">
        <v>38562</v>
      </c>
      <c r="BP20">
        <v>0.35699999999999998</v>
      </c>
      <c r="BR20" s="2">
        <v>33663</v>
      </c>
      <c r="BS20">
        <v>5713.7</v>
      </c>
      <c r="BU20" s="2">
        <v>33663</v>
      </c>
      <c r="BV20">
        <v>12628.7</v>
      </c>
      <c r="BX20" s="2">
        <v>33663</v>
      </c>
      <c r="BY20">
        <v>13909</v>
      </c>
      <c r="CA20" s="2">
        <v>37315</v>
      </c>
      <c r="CB20">
        <v>28647</v>
      </c>
      <c r="CD20" s="2">
        <v>33663</v>
      </c>
      <c r="CE20">
        <v>37787</v>
      </c>
      <c r="CG20" s="2">
        <v>38562</v>
      </c>
      <c r="CH20">
        <v>0.51900000000000002</v>
      </c>
      <c r="CJ20" s="2">
        <v>38562</v>
      </c>
      <c r="CK20">
        <v>0.434</v>
      </c>
      <c r="CM20" s="2">
        <v>38562</v>
      </c>
      <c r="CN20">
        <v>0.59699999999999998</v>
      </c>
      <c r="CP20" s="2">
        <v>38562</v>
      </c>
      <c r="CQ20">
        <v>0.375</v>
      </c>
      <c r="CS20" s="2">
        <v>38562</v>
      </c>
      <c r="CT20">
        <v>0.77</v>
      </c>
      <c r="CV20" s="2">
        <v>38562</v>
      </c>
      <c r="CW20">
        <v>1.0369999999999999</v>
      </c>
      <c r="CY20" s="2">
        <v>38562</v>
      </c>
      <c r="CZ20">
        <v>0.59799999999999998</v>
      </c>
      <c r="DB20" s="2">
        <v>38562</v>
      </c>
      <c r="DC20">
        <v>0.38900000000000001</v>
      </c>
      <c r="DE20" s="2">
        <v>38562</v>
      </c>
      <c r="DF20">
        <v>0.33800000000000002</v>
      </c>
      <c r="DH20" s="2">
        <v>38562</v>
      </c>
      <c r="DI20">
        <v>0.46700000000000003</v>
      </c>
      <c r="DK20" s="2">
        <v>38562</v>
      </c>
      <c r="DL20">
        <v>0.441</v>
      </c>
      <c r="DN20" s="2">
        <v>38562</v>
      </c>
      <c r="DO20">
        <v>0.252</v>
      </c>
      <c r="DR20" s="2">
        <v>38562</v>
      </c>
      <c r="DS20">
        <v>0.33300000000000002</v>
      </c>
      <c r="DU20" s="2">
        <v>38562</v>
      </c>
      <c r="DV20">
        <v>0.73299999999999998</v>
      </c>
      <c r="DX20" s="2">
        <v>38562</v>
      </c>
      <c r="DY20">
        <v>1.0149999999999999</v>
      </c>
      <c r="EA20" s="2">
        <v>38562</v>
      </c>
      <c r="EB20">
        <v>0.44500000000000001</v>
      </c>
      <c r="ED20" s="2">
        <v>38562</v>
      </c>
      <c r="EE20">
        <v>0.32500000000000001</v>
      </c>
      <c r="EG20" s="2">
        <v>38562</v>
      </c>
      <c r="EH20">
        <v>0.20200000000000001</v>
      </c>
      <c r="EJ20" s="2">
        <v>38562</v>
      </c>
      <c r="EK20">
        <v>9.6000000000000002E-2</v>
      </c>
      <c r="EN20" s="2">
        <v>38562</v>
      </c>
      <c r="EO20">
        <v>0.38800000000000001</v>
      </c>
      <c r="EQ20" s="2">
        <v>38562</v>
      </c>
      <c r="ER20">
        <v>0.188</v>
      </c>
      <c r="ET20" s="2">
        <v>38562</v>
      </c>
      <c r="EU20">
        <v>0.188</v>
      </c>
      <c r="EW20" s="2">
        <v>38562</v>
      </c>
      <c r="EX20">
        <v>4.2000000000000003E-2</v>
      </c>
      <c r="EZ20" s="2">
        <v>38562</v>
      </c>
      <c r="FA20">
        <v>0.14399999999999999</v>
      </c>
      <c r="FC20" s="2">
        <v>38562</v>
      </c>
      <c r="FD20">
        <v>0.224</v>
      </c>
      <c r="FF20" s="2">
        <v>38562</v>
      </c>
      <c r="FG20">
        <v>0.21299999999999999</v>
      </c>
      <c r="FI20" s="2">
        <v>38562</v>
      </c>
      <c r="FJ20">
        <v>0.20399999999999999</v>
      </c>
      <c r="FL20" s="2">
        <v>38562</v>
      </c>
      <c r="FM20">
        <v>9.7000000000000003E-2</v>
      </c>
      <c r="FO20" s="2">
        <v>38562</v>
      </c>
      <c r="FP20">
        <v>0.26600000000000001</v>
      </c>
      <c r="FR20" s="2">
        <v>38562</v>
      </c>
      <c r="FS20">
        <v>0.13600000000000001</v>
      </c>
      <c r="FU20" s="2">
        <v>38562</v>
      </c>
      <c r="FV20">
        <v>0.76400000000000001</v>
      </c>
      <c r="FX20" s="2">
        <v>38562</v>
      </c>
      <c r="FY20">
        <v>7.5999999999999998E-2</v>
      </c>
      <c r="GA20" s="2">
        <v>38562</v>
      </c>
      <c r="GB20">
        <v>8.8999999999999996E-2</v>
      </c>
      <c r="GD20" s="2">
        <v>38562</v>
      </c>
      <c r="GE20">
        <v>8.5999999999999993E-2</v>
      </c>
      <c r="GG20" s="2">
        <v>38562</v>
      </c>
      <c r="GH20">
        <v>0.185</v>
      </c>
      <c r="GJ20" s="2">
        <v>38562</v>
      </c>
      <c r="GK20">
        <v>0.17100000000000001</v>
      </c>
      <c r="GM20" s="2">
        <v>38562</v>
      </c>
      <c r="GN20">
        <v>0.153</v>
      </c>
      <c r="GP20" s="2">
        <v>38562</v>
      </c>
      <c r="GQ20">
        <v>5.7000000000000002E-2</v>
      </c>
      <c r="GS20" s="2">
        <v>38562</v>
      </c>
      <c r="GT20">
        <v>0.02</v>
      </c>
      <c r="GV20" s="2">
        <v>38562</v>
      </c>
      <c r="GW20">
        <v>5.1999999999999998E-2</v>
      </c>
      <c r="GY20" s="2">
        <v>38562</v>
      </c>
      <c r="GZ20">
        <v>5.1999999999999998E-2</v>
      </c>
      <c r="HB20" s="2">
        <v>38562</v>
      </c>
      <c r="HC20">
        <v>0.247</v>
      </c>
      <c r="HE20" s="2">
        <v>38562</v>
      </c>
      <c r="HF20">
        <v>2.5999999999999999E-2</v>
      </c>
      <c r="HH20" s="2">
        <v>38562</v>
      </c>
      <c r="HI20">
        <v>8.8999999999999996E-2</v>
      </c>
      <c r="HK20" s="2">
        <v>38562</v>
      </c>
      <c r="HL20">
        <v>0.16200000000000001</v>
      </c>
      <c r="HN20" s="2">
        <v>38562</v>
      </c>
      <c r="HO20">
        <v>0.13900000000000001</v>
      </c>
      <c r="HQ20" s="2">
        <v>38562</v>
      </c>
      <c r="HR20">
        <v>9.4E-2</v>
      </c>
      <c r="HT20" s="2">
        <v>38562</v>
      </c>
      <c r="HU20">
        <v>9.4E-2</v>
      </c>
      <c r="HW20" s="2">
        <v>38562</v>
      </c>
      <c r="HX20">
        <v>5.5E-2</v>
      </c>
      <c r="HZ20" s="2">
        <v>38562</v>
      </c>
      <c r="IA20">
        <v>2.3E-2</v>
      </c>
      <c r="IC20" s="2">
        <v>38562</v>
      </c>
      <c r="ID20">
        <v>2.5000000000000001E-2</v>
      </c>
      <c r="IF20" s="2">
        <v>38562</v>
      </c>
      <c r="IG20">
        <v>5.5E-2</v>
      </c>
      <c r="II20" s="2">
        <v>38562</v>
      </c>
      <c r="IJ20">
        <v>5.3999999999999999E-2</v>
      </c>
      <c r="IL20" s="2">
        <v>38562</v>
      </c>
      <c r="IM20">
        <v>4.4999999999999998E-2</v>
      </c>
      <c r="IO20" s="2">
        <v>38562</v>
      </c>
      <c r="IP20">
        <v>2.4E-2</v>
      </c>
      <c r="IR20" s="2">
        <v>38562</v>
      </c>
      <c r="IS20">
        <v>2.9000000000000001E-2</v>
      </c>
      <c r="IU20" s="2">
        <v>38562</v>
      </c>
      <c r="IV20">
        <v>3.4000000000000002E-2</v>
      </c>
      <c r="IX20" s="2">
        <v>38562</v>
      </c>
      <c r="IY20">
        <v>6.0999999999999999E-2</v>
      </c>
      <c r="JA20" s="2">
        <v>38562</v>
      </c>
      <c r="JB20">
        <v>2.9000000000000001E-2</v>
      </c>
      <c r="JD20" s="2">
        <v>38562</v>
      </c>
      <c r="JE20">
        <v>1.4E-2</v>
      </c>
      <c r="JG20" s="2">
        <v>38562</v>
      </c>
      <c r="JH20">
        <v>5.3999999999999999E-2</v>
      </c>
      <c r="JJ20" s="2">
        <v>38562</v>
      </c>
      <c r="JK20">
        <v>3.5000000000000003E-2</v>
      </c>
      <c r="JM20" s="2">
        <v>38562</v>
      </c>
      <c r="JN20">
        <v>4.4999999999999998E-2</v>
      </c>
      <c r="JP20" s="2">
        <v>38562</v>
      </c>
      <c r="JQ20">
        <v>3.2000000000000001E-2</v>
      </c>
      <c r="JS20" s="2">
        <v>38562</v>
      </c>
      <c r="JT20">
        <v>2.1999999999999999E-2</v>
      </c>
      <c r="JV20" s="2">
        <v>38562</v>
      </c>
      <c r="JW20">
        <v>1.6E-2</v>
      </c>
      <c r="JY20" s="2">
        <v>38562</v>
      </c>
      <c r="JZ20">
        <v>1.2E-2</v>
      </c>
      <c r="KB20" s="2">
        <v>38562</v>
      </c>
      <c r="KC20">
        <v>2.5000000000000001E-2</v>
      </c>
      <c r="KE20" s="2">
        <v>38562</v>
      </c>
      <c r="KF20">
        <v>8.0000000000000002E-3</v>
      </c>
      <c r="KH20" s="2">
        <v>38562</v>
      </c>
      <c r="KI20">
        <v>1.2999999999999999E-2</v>
      </c>
      <c r="KK20" s="2">
        <v>38562</v>
      </c>
      <c r="KL20">
        <v>1.2999999999999999E-2</v>
      </c>
      <c r="KN20" s="2">
        <v>38562</v>
      </c>
      <c r="KO20">
        <v>3.0000000000000001E-3</v>
      </c>
      <c r="KQ20" s="2">
        <v>38562</v>
      </c>
      <c r="KR20">
        <v>0.02</v>
      </c>
      <c r="KT20" s="2">
        <v>38562</v>
      </c>
      <c r="KU20">
        <v>1.4999999999999999E-2</v>
      </c>
      <c r="KW20" s="2">
        <v>38562</v>
      </c>
      <c r="KX20">
        <v>1.4999999999999999E-2</v>
      </c>
      <c r="KZ20" s="2">
        <v>38562</v>
      </c>
      <c r="LA20">
        <v>0.21299999999999999</v>
      </c>
      <c r="LC20" s="2">
        <v>38562</v>
      </c>
      <c r="LD20">
        <v>5.0999999999999997E-2</v>
      </c>
      <c r="LF20" s="2">
        <v>38562</v>
      </c>
      <c r="LG20">
        <v>8.5000000000000006E-2</v>
      </c>
      <c r="LI20" s="2">
        <v>38562</v>
      </c>
      <c r="LJ20">
        <v>6.3E-2</v>
      </c>
      <c r="LL20" s="2">
        <v>38562</v>
      </c>
      <c r="LM20">
        <v>8.0000000000000002E-3</v>
      </c>
    </row>
    <row r="21" spans="1:325">
      <c r="A21" s="2">
        <v>35430</v>
      </c>
      <c r="B21">
        <v>105030</v>
      </c>
      <c r="D21" s="2">
        <v>33694</v>
      </c>
      <c r="E21">
        <v>61307</v>
      </c>
      <c r="G21" s="2">
        <v>36403</v>
      </c>
      <c r="H21">
        <v>11100</v>
      </c>
      <c r="J21" s="2">
        <v>33694</v>
      </c>
      <c r="K21">
        <v>9843</v>
      </c>
      <c r="M21" s="2">
        <v>35124</v>
      </c>
      <c r="N21">
        <v>90080</v>
      </c>
      <c r="P21" s="2">
        <v>35520</v>
      </c>
      <c r="Q21">
        <v>21140</v>
      </c>
      <c r="S21" s="2">
        <v>35369</v>
      </c>
      <c r="T21">
        <v>58600</v>
      </c>
      <c r="V21" s="5">
        <v>33694</v>
      </c>
      <c r="W21">
        <v>28900</v>
      </c>
      <c r="Y21" s="2">
        <v>35825</v>
      </c>
      <c r="Z21">
        <v>95146</v>
      </c>
      <c r="AB21" s="2">
        <v>38595</v>
      </c>
      <c r="AC21">
        <v>0.89400000000000002</v>
      </c>
      <c r="AE21" s="2">
        <v>38595</v>
      </c>
      <c r="AF21">
        <v>2.9769999999999999</v>
      </c>
      <c r="AH21" s="2">
        <v>36616</v>
      </c>
      <c r="AI21">
        <v>229367</v>
      </c>
      <c r="AK21" s="2">
        <v>38595</v>
      </c>
      <c r="AL21">
        <v>1.26</v>
      </c>
      <c r="AN21" s="2">
        <v>35489</v>
      </c>
      <c r="AO21">
        <v>20202</v>
      </c>
      <c r="AQ21" s="2">
        <v>33694</v>
      </c>
      <c r="AR21">
        <v>1093</v>
      </c>
      <c r="AT21" s="2">
        <v>33694</v>
      </c>
      <c r="AU21">
        <v>5054.2</v>
      </c>
      <c r="AW21" s="2">
        <v>33694</v>
      </c>
      <c r="AX21">
        <v>11469</v>
      </c>
      <c r="AZ21" s="2">
        <v>33694</v>
      </c>
      <c r="BA21">
        <v>3637</v>
      </c>
      <c r="BC21" s="2">
        <v>37162</v>
      </c>
      <c r="BD21">
        <v>18925</v>
      </c>
      <c r="BF21" s="2">
        <v>38595</v>
      </c>
      <c r="BG21">
        <v>0.82</v>
      </c>
      <c r="BI21" s="2">
        <v>33694</v>
      </c>
      <c r="BJ21">
        <v>5714.4</v>
      </c>
      <c r="BL21" s="2">
        <v>34028</v>
      </c>
      <c r="BM21">
        <v>4700</v>
      </c>
      <c r="BO21" s="2">
        <v>38595</v>
      </c>
      <c r="BP21">
        <v>0.35699999999999998</v>
      </c>
      <c r="BR21" s="2">
        <v>33694</v>
      </c>
      <c r="BS21">
        <v>6407.8</v>
      </c>
      <c r="BU21" s="2">
        <v>33694</v>
      </c>
      <c r="BV21">
        <v>12046.5</v>
      </c>
      <c r="BX21" s="2">
        <v>33694</v>
      </c>
      <c r="BY21">
        <v>12600</v>
      </c>
      <c r="CA21" s="2">
        <v>37344</v>
      </c>
      <c r="CB21">
        <v>28636</v>
      </c>
      <c r="CD21" s="2">
        <v>33694</v>
      </c>
      <c r="CE21">
        <v>37150</v>
      </c>
      <c r="CG21" s="2">
        <v>38595</v>
      </c>
      <c r="CH21">
        <v>0.51900000000000002</v>
      </c>
      <c r="CJ21" s="2">
        <v>38595</v>
      </c>
      <c r="CK21">
        <v>0.434</v>
      </c>
      <c r="CM21" s="2">
        <v>38595</v>
      </c>
      <c r="CN21">
        <v>0.59599999999999997</v>
      </c>
      <c r="CP21" s="2">
        <v>38595</v>
      </c>
      <c r="CQ21">
        <v>0.374</v>
      </c>
      <c r="CS21" s="2">
        <v>38595</v>
      </c>
      <c r="CT21">
        <v>0.76400000000000001</v>
      </c>
      <c r="CV21" s="2">
        <v>38595</v>
      </c>
      <c r="CW21">
        <v>1.036</v>
      </c>
      <c r="CY21" s="2">
        <v>38595</v>
      </c>
      <c r="CZ21">
        <v>0.59799999999999998</v>
      </c>
      <c r="DB21" s="2">
        <v>38595</v>
      </c>
      <c r="DC21">
        <v>0.38900000000000001</v>
      </c>
      <c r="DE21" s="2">
        <v>38595</v>
      </c>
      <c r="DF21">
        <v>0.33700000000000002</v>
      </c>
      <c r="DH21" s="2">
        <v>38595</v>
      </c>
      <c r="DI21">
        <v>0.46600000000000003</v>
      </c>
      <c r="DK21" s="2">
        <v>38595</v>
      </c>
      <c r="DL21">
        <v>0.441</v>
      </c>
      <c r="DN21" s="2">
        <v>38595</v>
      </c>
      <c r="DO21">
        <v>0.252</v>
      </c>
      <c r="DR21" s="2">
        <v>38595</v>
      </c>
      <c r="DS21">
        <v>0.33200000000000002</v>
      </c>
      <c r="DU21" s="2">
        <v>38595</v>
      </c>
      <c r="DV21">
        <v>0.73199999999999998</v>
      </c>
      <c r="DX21" s="2">
        <v>38595</v>
      </c>
      <c r="DY21">
        <v>1.014</v>
      </c>
      <c r="EA21" s="2">
        <v>38595</v>
      </c>
      <c r="EB21">
        <v>0.44500000000000001</v>
      </c>
      <c r="ED21" s="2">
        <v>38595</v>
      </c>
      <c r="EE21">
        <v>0.32500000000000001</v>
      </c>
      <c r="EG21" s="2">
        <v>38595</v>
      </c>
      <c r="EH21">
        <v>0.20200000000000001</v>
      </c>
      <c r="EJ21" s="2">
        <v>38595</v>
      </c>
      <c r="EK21">
        <v>9.6000000000000002E-2</v>
      </c>
      <c r="EN21" s="2">
        <v>38595</v>
      </c>
      <c r="EO21">
        <v>0.38700000000000001</v>
      </c>
      <c r="EQ21" s="2">
        <v>38595</v>
      </c>
      <c r="ER21">
        <v>0.187</v>
      </c>
      <c r="ET21" s="2">
        <v>38595</v>
      </c>
      <c r="EU21">
        <v>0.187</v>
      </c>
      <c r="EW21" s="2">
        <v>38595</v>
      </c>
      <c r="EX21">
        <v>4.2000000000000003E-2</v>
      </c>
      <c r="EZ21" s="2">
        <v>38595</v>
      </c>
      <c r="FA21">
        <v>0.14399999999999999</v>
      </c>
      <c r="FC21" s="2">
        <v>38595</v>
      </c>
      <c r="FD21">
        <v>0.224</v>
      </c>
      <c r="FF21" s="2">
        <v>38595</v>
      </c>
      <c r="FG21">
        <v>0.21199999999999999</v>
      </c>
      <c r="FI21" s="2">
        <v>38595</v>
      </c>
      <c r="FJ21">
        <v>0.20300000000000001</v>
      </c>
      <c r="FL21" s="2">
        <v>38595</v>
      </c>
      <c r="FM21">
        <v>9.7000000000000003E-2</v>
      </c>
      <c r="FO21" s="2">
        <v>38595</v>
      </c>
      <c r="FP21">
        <v>0.26600000000000001</v>
      </c>
      <c r="FR21" s="2">
        <v>38595</v>
      </c>
      <c r="FS21">
        <v>0.13600000000000001</v>
      </c>
      <c r="FU21" s="2">
        <v>38595</v>
      </c>
      <c r="FV21">
        <v>0.79600000000000004</v>
      </c>
      <c r="FX21" s="2">
        <v>38595</v>
      </c>
      <c r="FY21">
        <v>7.5999999999999998E-2</v>
      </c>
      <c r="GA21" s="2">
        <v>38595</v>
      </c>
      <c r="GB21">
        <v>8.8999999999999996E-2</v>
      </c>
      <c r="GD21" s="2">
        <v>38595</v>
      </c>
      <c r="GE21">
        <v>8.5999999999999993E-2</v>
      </c>
      <c r="GG21" s="2">
        <v>38595</v>
      </c>
      <c r="GH21">
        <v>0.185</v>
      </c>
      <c r="GJ21" s="2">
        <v>38595</v>
      </c>
      <c r="GK21">
        <v>0.17100000000000001</v>
      </c>
      <c r="GM21" s="2">
        <v>38595</v>
      </c>
      <c r="GN21">
        <v>0.152</v>
      </c>
      <c r="GP21" s="2">
        <v>38595</v>
      </c>
      <c r="GQ21">
        <v>5.7000000000000002E-2</v>
      </c>
      <c r="GS21" s="2">
        <v>38595</v>
      </c>
      <c r="GT21">
        <v>0.02</v>
      </c>
      <c r="GV21" s="2">
        <v>38595</v>
      </c>
      <c r="GW21">
        <v>5.1999999999999998E-2</v>
      </c>
      <c r="GY21" s="2">
        <v>38595</v>
      </c>
      <c r="GZ21">
        <v>5.1999999999999998E-2</v>
      </c>
      <c r="HB21" s="2">
        <v>38595</v>
      </c>
      <c r="HC21">
        <v>0.247</v>
      </c>
      <c r="HE21" s="2">
        <v>38595</v>
      </c>
      <c r="HF21">
        <v>2.5999999999999999E-2</v>
      </c>
      <c r="HH21" s="2">
        <v>38595</v>
      </c>
      <c r="HI21">
        <v>8.8999999999999996E-2</v>
      </c>
      <c r="HK21" s="2">
        <v>38595</v>
      </c>
      <c r="HL21">
        <v>0.16200000000000001</v>
      </c>
      <c r="HN21" s="2">
        <v>38595</v>
      </c>
      <c r="HO21">
        <v>0.13900000000000001</v>
      </c>
      <c r="HQ21" s="2">
        <v>38595</v>
      </c>
      <c r="HR21">
        <v>9.4E-2</v>
      </c>
      <c r="HT21" s="2">
        <v>38595</v>
      </c>
      <c r="HU21">
        <v>9.4E-2</v>
      </c>
      <c r="HW21" s="2">
        <v>38595</v>
      </c>
      <c r="HX21">
        <v>5.5E-2</v>
      </c>
      <c r="HZ21" s="2">
        <v>38595</v>
      </c>
      <c r="IA21">
        <v>2.3E-2</v>
      </c>
      <c r="IC21" s="2">
        <v>38595</v>
      </c>
      <c r="ID21">
        <v>2.5000000000000001E-2</v>
      </c>
      <c r="IF21" s="2">
        <v>38595</v>
      </c>
      <c r="IG21">
        <v>5.5E-2</v>
      </c>
      <c r="II21" s="2">
        <v>38595</v>
      </c>
      <c r="IJ21">
        <v>5.3999999999999999E-2</v>
      </c>
      <c r="IL21" s="2">
        <v>38595</v>
      </c>
      <c r="IM21">
        <v>4.4999999999999998E-2</v>
      </c>
      <c r="IO21" s="2">
        <v>38595</v>
      </c>
      <c r="IP21">
        <v>2.4E-2</v>
      </c>
      <c r="IR21" s="2">
        <v>38595</v>
      </c>
      <c r="IS21">
        <v>2.9000000000000001E-2</v>
      </c>
      <c r="IU21" s="2">
        <v>38595</v>
      </c>
      <c r="IV21">
        <v>3.4000000000000002E-2</v>
      </c>
      <c r="IX21" s="2">
        <v>38595</v>
      </c>
      <c r="IY21">
        <v>6.0999999999999999E-2</v>
      </c>
      <c r="JA21" s="2">
        <v>38595</v>
      </c>
      <c r="JB21">
        <v>2.9000000000000001E-2</v>
      </c>
      <c r="JD21" s="2">
        <v>38595</v>
      </c>
      <c r="JE21">
        <v>1.4E-2</v>
      </c>
      <c r="JG21" s="2">
        <v>38595</v>
      </c>
      <c r="JH21">
        <v>5.3999999999999999E-2</v>
      </c>
      <c r="JJ21" s="2">
        <v>38595</v>
      </c>
      <c r="JK21">
        <v>3.5000000000000003E-2</v>
      </c>
      <c r="JM21" s="2">
        <v>38595</v>
      </c>
      <c r="JN21">
        <v>4.4999999999999998E-2</v>
      </c>
      <c r="JP21" s="2">
        <v>38595</v>
      </c>
      <c r="JQ21">
        <v>3.2000000000000001E-2</v>
      </c>
      <c r="JS21" s="2">
        <v>38595</v>
      </c>
      <c r="JT21">
        <v>2.1999999999999999E-2</v>
      </c>
      <c r="JV21" s="2">
        <v>38595</v>
      </c>
      <c r="JW21">
        <v>1.6E-2</v>
      </c>
      <c r="JY21" s="2">
        <v>38595</v>
      </c>
      <c r="JZ21">
        <v>1.2E-2</v>
      </c>
      <c r="KB21" s="2">
        <v>38595</v>
      </c>
      <c r="KC21">
        <v>2.5000000000000001E-2</v>
      </c>
      <c r="KE21" s="2">
        <v>38595</v>
      </c>
      <c r="KF21">
        <v>8.0000000000000002E-3</v>
      </c>
      <c r="KH21" s="2">
        <v>38595</v>
      </c>
      <c r="KI21">
        <v>1.2999999999999999E-2</v>
      </c>
      <c r="KK21" s="2">
        <v>38595</v>
      </c>
      <c r="KL21">
        <v>1.2999999999999999E-2</v>
      </c>
      <c r="KN21" s="2">
        <v>38595</v>
      </c>
      <c r="KO21">
        <v>3.0000000000000001E-3</v>
      </c>
      <c r="KQ21" s="2">
        <v>38595</v>
      </c>
      <c r="KR21">
        <v>0.02</v>
      </c>
      <c r="KT21" s="2">
        <v>38595</v>
      </c>
      <c r="KU21">
        <v>1.4999999999999999E-2</v>
      </c>
      <c r="KW21" s="2">
        <v>38595</v>
      </c>
      <c r="KX21">
        <v>1.4999999999999999E-2</v>
      </c>
      <c r="KZ21" s="2">
        <v>38595</v>
      </c>
      <c r="LA21">
        <v>0.21299999999999999</v>
      </c>
      <c r="LC21" s="2">
        <v>38595</v>
      </c>
      <c r="LD21">
        <v>5.0999999999999997E-2</v>
      </c>
      <c r="LF21" s="2">
        <v>38595</v>
      </c>
      <c r="LG21">
        <v>8.5000000000000006E-2</v>
      </c>
      <c r="LI21" s="2">
        <v>38595</v>
      </c>
      <c r="LJ21">
        <v>6.3E-2</v>
      </c>
      <c r="LL21" s="2">
        <v>38595</v>
      </c>
      <c r="LM21">
        <v>8.0000000000000002E-3</v>
      </c>
    </row>
    <row r="22" spans="1:325">
      <c r="A22" s="2">
        <v>35461</v>
      </c>
      <c r="B22">
        <v>108680</v>
      </c>
      <c r="D22" s="2">
        <v>33724</v>
      </c>
      <c r="E22">
        <v>61232</v>
      </c>
      <c r="G22" s="2">
        <v>36433</v>
      </c>
      <c r="H22">
        <v>10900</v>
      </c>
      <c r="J22" s="2">
        <v>33724</v>
      </c>
      <c r="K22">
        <v>9308</v>
      </c>
      <c r="M22" s="2">
        <v>35155</v>
      </c>
      <c r="N22">
        <v>82550</v>
      </c>
      <c r="P22" s="2">
        <v>35550</v>
      </c>
      <c r="Q22">
        <v>21820</v>
      </c>
      <c r="S22" s="2">
        <v>35398</v>
      </c>
      <c r="T22">
        <v>60471</v>
      </c>
      <c r="V22" s="5">
        <v>33724</v>
      </c>
      <c r="W22">
        <v>28900</v>
      </c>
      <c r="Y22" s="2">
        <v>35853</v>
      </c>
      <c r="Z22">
        <v>94531</v>
      </c>
      <c r="AB22" s="2">
        <v>38625</v>
      </c>
      <c r="AC22">
        <v>0.86099999999999999</v>
      </c>
      <c r="AE22" s="2">
        <v>38625</v>
      </c>
      <c r="AF22">
        <v>2.931</v>
      </c>
      <c r="AH22" s="2">
        <v>36646</v>
      </c>
      <c r="AI22">
        <v>228443</v>
      </c>
      <c r="AK22" s="2">
        <v>38625</v>
      </c>
      <c r="AL22">
        <v>1.2469999999999999</v>
      </c>
      <c r="AN22" s="2">
        <v>35520</v>
      </c>
      <c r="AO22">
        <v>19836</v>
      </c>
      <c r="AQ22" s="2">
        <v>33724</v>
      </c>
      <c r="AR22">
        <v>1337</v>
      </c>
      <c r="AT22" s="2">
        <v>33724</v>
      </c>
      <c r="AU22">
        <v>5049.8999999999996</v>
      </c>
      <c r="AW22" s="2">
        <v>33724</v>
      </c>
      <c r="AX22">
        <v>12352</v>
      </c>
      <c r="AZ22" s="2">
        <v>33724</v>
      </c>
      <c r="BA22">
        <v>3721.1</v>
      </c>
      <c r="BC22" s="2">
        <v>37195</v>
      </c>
      <c r="BD22">
        <v>18323</v>
      </c>
      <c r="BF22" s="2">
        <v>38625</v>
      </c>
      <c r="BG22">
        <v>0.76600000000000001</v>
      </c>
      <c r="BI22" s="2">
        <v>33724</v>
      </c>
      <c r="BJ22">
        <v>6373.3</v>
      </c>
      <c r="BL22" s="2">
        <v>34059</v>
      </c>
      <c r="BM22">
        <v>5700</v>
      </c>
      <c r="BO22" s="2">
        <v>38625</v>
      </c>
      <c r="BP22">
        <v>0.376</v>
      </c>
      <c r="BR22" s="2">
        <v>33724</v>
      </c>
      <c r="BS22">
        <v>6856.8</v>
      </c>
      <c r="BU22" s="2">
        <v>33724</v>
      </c>
      <c r="BV22">
        <v>13182.7</v>
      </c>
      <c r="BX22" s="2">
        <v>33724</v>
      </c>
      <c r="BY22">
        <v>12787</v>
      </c>
      <c r="CA22" s="2">
        <v>37376</v>
      </c>
      <c r="CB22">
        <v>29716</v>
      </c>
      <c r="CD22" s="2">
        <v>33724</v>
      </c>
      <c r="CE22">
        <v>37887</v>
      </c>
      <c r="CG22" s="2">
        <v>38625</v>
      </c>
      <c r="CH22">
        <v>0.51</v>
      </c>
      <c r="CJ22" s="2">
        <v>38625</v>
      </c>
      <c r="CK22">
        <v>0.434</v>
      </c>
      <c r="CM22" s="2">
        <v>38625</v>
      </c>
      <c r="CN22">
        <v>0.63400000000000001</v>
      </c>
      <c r="CP22" s="2">
        <v>38625</v>
      </c>
      <c r="CQ22">
        <v>0.41499999999999998</v>
      </c>
      <c r="CS22" s="2">
        <v>38625</v>
      </c>
      <c r="CT22">
        <v>0.76100000000000001</v>
      </c>
      <c r="CV22" s="2">
        <v>38625</v>
      </c>
      <c r="CW22">
        <v>1.0129999999999999</v>
      </c>
      <c r="CY22" s="2">
        <v>38625</v>
      </c>
      <c r="CZ22">
        <v>0.58099999999999996</v>
      </c>
      <c r="DB22" s="2">
        <v>38625</v>
      </c>
      <c r="DC22">
        <v>0.42399999999999999</v>
      </c>
      <c r="DE22" s="2">
        <v>38625</v>
      </c>
      <c r="DF22">
        <v>0.33700000000000002</v>
      </c>
      <c r="DH22" s="2">
        <v>38625</v>
      </c>
      <c r="DI22">
        <v>0.49299999999999999</v>
      </c>
      <c r="DK22" s="2">
        <v>38625</v>
      </c>
      <c r="DL22">
        <v>0.439</v>
      </c>
      <c r="DN22" s="2">
        <v>38625</v>
      </c>
      <c r="DO22">
        <v>0.251</v>
      </c>
      <c r="DR22" s="2">
        <v>38625</v>
      </c>
      <c r="DS22">
        <v>0.33700000000000002</v>
      </c>
      <c r="DU22" s="2">
        <v>38625</v>
      </c>
      <c r="DV22">
        <v>0.65100000000000002</v>
      </c>
      <c r="DX22" s="2">
        <v>38625</v>
      </c>
      <c r="DY22">
        <v>1.03</v>
      </c>
      <c r="EA22" s="2">
        <v>38625</v>
      </c>
      <c r="EB22">
        <v>0.39700000000000002</v>
      </c>
      <c r="ED22" s="2">
        <v>38625</v>
      </c>
      <c r="EE22">
        <v>0.33100000000000002</v>
      </c>
      <c r="EG22" s="2">
        <v>38625</v>
      </c>
      <c r="EH22">
        <v>0.17499999999999999</v>
      </c>
      <c r="EJ22" s="2">
        <v>38625</v>
      </c>
      <c r="EK22">
        <v>0.11</v>
      </c>
      <c r="EN22" s="2">
        <v>38625</v>
      </c>
      <c r="EO22">
        <v>0.36899999999999999</v>
      </c>
      <c r="EQ22" s="2">
        <v>38625</v>
      </c>
      <c r="ER22">
        <v>0.19</v>
      </c>
      <c r="ET22" s="2">
        <v>38625</v>
      </c>
      <c r="EU22">
        <v>0.19</v>
      </c>
      <c r="EW22" s="2">
        <v>38625</v>
      </c>
      <c r="EX22">
        <v>5.0999999999999997E-2</v>
      </c>
      <c r="EZ22" s="2">
        <v>38625</v>
      </c>
      <c r="FA22">
        <v>0.121</v>
      </c>
      <c r="FC22" s="2">
        <v>38625</v>
      </c>
      <c r="FD22">
        <v>0.215</v>
      </c>
      <c r="FF22" s="2">
        <v>38625</v>
      </c>
      <c r="FG22">
        <v>0.19600000000000001</v>
      </c>
      <c r="FI22" s="2">
        <v>38625</v>
      </c>
      <c r="FJ22">
        <v>0.19800000000000001</v>
      </c>
      <c r="FL22" s="2">
        <v>38625</v>
      </c>
      <c r="FM22">
        <v>0.106</v>
      </c>
      <c r="FO22" s="2">
        <v>38625</v>
      </c>
      <c r="FP22">
        <v>0.26100000000000001</v>
      </c>
      <c r="FR22" s="2">
        <v>38625</v>
      </c>
      <c r="FS22">
        <v>0.14099999999999999</v>
      </c>
      <c r="FU22" s="2">
        <v>38625</v>
      </c>
      <c r="FV22">
        <v>0.748</v>
      </c>
      <c r="FX22" s="2">
        <v>38625</v>
      </c>
      <c r="FY22">
        <v>7.0000000000000007E-2</v>
      </c>
      <c r="GA22" s="2">
        <v>38625</v>
      </c>
      <c r="GB22">
        <v>0.10199999999999999</v>
      </c>
      <c r="GD22" s="2">
        <v>38625</v>
      </c>
      <c r="GE22">
        <v>8.5000000000000006E-2</v>
      </c>
      <c r="GG22" s="2">
        <v>38625</v>
      </c>
      <c r="GH22">
        <v>0.17399999999999999</v>
      </c>
      <c r="GJ22" s="2">
        <v>38625</v>
      </c>
      <c r="GK22">
        <v>0.18099999999999999</v>
      </c>
      <c r="GM22" s="2">
        <v>38625</v>
      </c>
      <c r="GN22">
        <v>0.14499999999999999</v>
      </c>
      <c r="GP22" s="2">
        <v>38625</v>
      </c>
      <c r="GQ22">
        <v>6.5000000000000002E-2</v>
      </c>
      <c r="GS22" s="2">
        <v>38625</v>
      </c>
      <c r="GT22">
        <v>2.3E-2</v>
      </c>
      <c r="GV22" s="2">
        <v>38625</v>
      </c>
      <c r="GW22">
        <v>5.1999999999999998E-2</v>
      </c>
      <c r="GY22" s="2">
        <v>38625</v>
      </c>
      <c r="GZ22">
        <v>5.1999999999999998E-2</v>
      </c>
      <c r="HB22" s="2">
        <v>38625</v>
      </c>
      <c r="HC22">
        <v>0.24</v>
      </c>
      <c r="HE22" s="2">
        <v>38625</v>
      </c>
      <c r="HF22">
        <v>2.5999999999999999E-2</v>
      </c>
      <c r="HH22" s="2">
        <v>38625</v>
      </c>
      <c r="HI22">
        <v>8.5999999999999993E-2</v>
      </c>
      <c r="HK22" s="2">
        <v>38625</v>
      </c>
      <c r="HL22">
        <v>0.155</v>
      </c>
      <c r="HN22" s="2">
        <v>38625</v>
      </c>
      <c r="HO22">
        <v>0.13200000000000001</v>
      </c>
      <c r="HQ22" s="2">
        <v>38625</v>
      </c>
      <c r="HR22">
        <v>9.2999999999999999E-2</v>
      </c>
      <c r="HT22" s="2">
        <v>38625</v>
      </c>
      <c r="HU22">
        <v>9.2999999999999999E-2</v>
      </c>
      <c r="HW22" s="2">
        <v>38625</v>
      </c>
      <c r="HX22">
        <v>5.6000000000000001E-2</v>
      </c>
      <c r="HZ22" s="2">
        <v>38625</v>
      </c>
      <c r="IA22">
        <v>2.1999999999999999E-2</v>
      </c>
      <c r="IC22" s="2">
        <v>38625</v>
      </c>
      <c r="ID22">
        <v>2.9000000000000001E-2</v>
      </c>
      <c r="IF22" s="2">
        <v>38625</v>
      </c>
      <c r="IG22">
        <v>5.6000000000000001E-2</v>
      </c>
      <c r="II22" s="2">
        <v>38625</v>
      </c>
      <c r="IJ22">
        <v>4.8000000000000001E-2</v>
      </c>
      <c r="IL22" s="2">
        <v>38625</v>
      </c>
      <c r="IM22">
        <v>4.4999999999999998E-2</v>
      </c>
      <c r="IO22" s="2">
        <v>38625</v>
      </c>
      <c r="IP22">
        <v>2.3E-2</v>
      </c>
      <c r="IR22" s="2">
        <v>38625</v>
      </c>
      <c r="IS22">
        <v>3.5000000000000003E-2</v>
      </c>
      <c r="IU22" s="2">
        <v>38625</v>
      </c>
      <c r="IV22">
        <v>3.5000000000000003E-2</v>
      </c>
      <c r="IX22" s="2">
        <v>38625</v>
      </c>
      <c r="IY22">
        <v>3.6999999999999998E-2</v>
      </c>
      <c r="JA22" s="2">
        <v>38625</v>
      </c>
      <c r="JB22">
        <v>3.5000000000000003E-2</v>
      </c>
      <c r="JD22" s="2">
        <v>38625</v>
      </c>
      <c r="JE22">
        <v>1.4E-2</v>
      </c>
      <c r="JG22" s="2">
        <v>38625</v>
      </c>
      <c r="JH22">
        <v>5.5E-2</v>
      </c>
      <c r="JJ22" s="2">
        <v>38625</v>
      </c>
      <c r="JK22">
        <v>3.9E-2</v>
      </c>
      <c r="JM22" s="2">
        <v>38625</v>
      </c>
      <c r="JN22">
        <v>4.3999999999999997E-2</v>
      </c>
      <c r="JP22" s="2">
        <v>38625</v>
      </c>
      <c r="JQ22">
        <v>3.2000000000000001E-2</v>
      </c>
      <c r="JS22" s="2">
        <v>38625</v>
      </c>
      <c r="JT22">
        <v>2.3E-2</v>
      </c>
      <c r="JV22" s="2">
        <v>38625</v>
      </c>
      <c r="JW22">
        <v>1.6E-2</v>
      </c>
      <c r="JY22" s="2">
        <v>38625</v>
      </c>
      <c r="JZ22">
        <v>1.2E-2</v>
      </c>
      <c r="KB22" s="2">
        <v>38625</v>
      </c>
      <c r="KC22">
        <v>2.1999999999999999E-2</v>
      </c>
      <c r="KE22" s="2">
        <v>38625</v>
      </c>
      <c r="KF22">
        <v>1.4999999999999999E-2</v>
      </c>
      <c r="KH22" s="2">
        <v>38625</v>
      </c>
      <c r="KI22">
        <v>1.0999999999999999E-2</v>
      </c>
      <c r="KK22" s="2">
        <v>38625</v>
      </c>
      <c r="KL22">
        <v>1.0999999999999999E-2</v>
      </c>
      <c r="KN22" s="2">
        <v>38625</v>
      </c>
      <c r="KO22">
        <v>3.0000000000000001E-3</v>
      </c>
      <c r="KQ22" s="2">
        <v>38625</v>
      </c>
      <c r="KR22">
        <v>1.7999999999999999E-2</v>
      </c>
      <c r="KT22" s="2">
        <v>38625</v>
      </c>
      <c r="KU22">
        <v>1.4E-2</v>
      </c>
      <c r="KW22" s="2">
        <v>38625</v>
      </c>
      <c r="KX22">
        <v>1.2999999999999999E-2</v>
      </c>
      <c r="KZ22" s="2">
        <v>38625</v>
      </c>
      <c r="LA22">
        <v>0.2</v>
      </c>
      <c r="LC22" s="2">
        <v>38625</v>
      </c>
      <c r="LD22">
        <v>5.3999999999999999E-2</v>
      </c>
      <c r="LF22" s="2">
        <v>38625</v>
      </c>
      <c r="LG22">
        <v>9.2999999999999999E-2</v>
      </c>
      <c r="LI22" s="2">
        <v>38625</v>
      </c>
      <c r="LJ22">
        <v>0.06</v>
      </c>
      <c r="LL22" s="2">
        <v>38625</v>
      </c>
      <c r="LM22">
        <v>0.01</v>
      </c>
    </row>
    <row r="23" spans="1:325">
      <c r="A23" s="2">
        <v>35489</v>
      </c>
      <c r="B23">
        <v>110320</v>
      </c>
      <c r="D23" s="2">
        <v>33755</v>
      </c>
      <c r="E23">
        <v>60983</v>
      </c>
      <c r="G23" s="2">
        <v>36462</v>
      </c>
      <c r="H23">
        <v>11800</v>
      </c>
      <c r="J23" s="2">
        <v>33755</v>
      </c>
      <c r="K23">
        <v>9552</v>
      </c>
      <c r="M23" s="2">
        <v>35185</v>
      </c>
      <c r="N23">
        <v>84710</v>
      </c>
      <c r="P23" s="2">
        <v>35581</v>
      </c>
      <c r="Q23">
        <v>23890</v>
      </c>
      <c r="S23" s="2">
        <v>35430</v>
      </c>
      <c r="T23">
        <v>60110</v>
      </c>
      <c r="V23" s="5">
        <v>33755</v>
      </c>
      <c r="W23">
        <v>28900</v>
      </c>
      <c r="Y23" s="2">
        <v>35885</v>
      </c>
      <c r="Z23">
        <v>100038</v>
      </c>
      <c r="AB23" s="2">
        <v>38656</v>
      </c>
      <c r="AC23">
        <v>0.85799999999999998</v>
      </c>
      <c r="AE23" s="2">
        <v>38656</v>
      </c>
      <c r="AF23">
        <v>2.92</v>
      </c>
      <c r="AH23" s="2">
        <v>36677</v>
      </c>
      <c r="AI23">
        <v>228846</v>
      </c>
      <c r="AK23" s="2">
        <v>38656</v>
      </c>
      <c r="AL23">
        <v>1.252</v>
      </c>
      <c r="AN23" s="2">
        <v>35550</v>
      </c>
      <c r="AO23">
        <v>21718</v>
      </c>
      <c r="AQ23" s="2">
        <v>33755</v>
      </c>
      <c r="AR23">
        <v>1317</v>
      </c>
      <c r="AT23" s="2">
        <v>33755</v>
      </c>
      <c r="AU23">
        <v>5314.8</v>
      </c>
      <c r="AW23" s="2">
        <v>33755</v>
      </c>
      <c r="AX23">
        <v>12574</v>
      </c>
      <c r="AZ23" s="2">
        <v>33755</v>
      </c>
      <c r="BA23">
        <v>3698.2</v>
      </c>
      <c r="BC23" s="2">
        <v>37225</v>
      </c>
      <c r="BD23">
        <v>17267</v>
      </c>
      <c r="BF23" s="2">
        <v>38656</v>
      </c>
      <c r="BG23">
        <v>0.81200000000000006</v>
      </c>
      <c r="BI23" s="2">
        <v>33755</v>
      </c>
      <c r="BJ23">
        <v>6628</v>
      </c>
      <c r="BL23" s="2">
        <v>34089</v>
      </c>
      <c r="BM23">
        <v>6000</v>
      </c>
      <c r="BO23" s="2">
        <v>38656</v>
      </c>
      <c r="BP23">
        <v>0.375</v>
      </c>
      <c r="BR23" s="2">
        <v>33755</v>
      </c>
      <c r="BS23">
        <v>7590.1</v>
      </c>
      <c r="BU23" s="2">
        <v>33755</v>
      </c>
      <c r="BV23">
        <v>13948.1</v>
      </c>
      <c r="BX23" s="2">
        <v>33755</v>
      </c>
      <c r="BY23">
        <v>12655</v>
      </c>
      <c r="CA23" s="2">
        <v>37407</v>
      </c>
      <c r="CB23">
        <v>30841</v>
      </c>
      <c r="CD23" s="2">
        <v>33755</v>
      </c>
      <c r="CE23">
        <v>38629</v>
      </c>
      <c r="CG23" s="2">
        <v>38656</v>
      </c>
      <c r="CH23">
        <v>0.50800000000000001</v>
      </c>
      <c r="CJ23" s="2">
        <v>38656</v>
      </c>
      <c r="CK23">
        <v>0.432</v>
      </c>
      <c r="CM23" s="2">
        <v>38656</v>
      </c>
      <c r="CN23">
        <v>0.63100000000000001</v>
      </c>
      <c r="CP23" s="2">
        <v>38656</v>
      </c>
      <c r="CQ23">
        <v>0.41299999999999998</v>
      </c>
      <c r="CS23" s="2">
        <v>38656</v>
      </c>
      <c r="CT23">
        <v>0.751</v>
      </c>
      <c r="CV23" s="2">
        <v>38656</v>
      </c>
      <c r="CW23">
        <v>1.01</v>
      </c>
      <c r="CY23" s="2">
        <v>38656</v>
      </c>
      <c r="CZ23">
        <v>0.57899999999999996</v>
      </c>
      <c r="DB23" s="2">
        <v>38656</v>
      </c>
      <c r="DC23">
        <v>0.42199999999999999</v>
      </c>
      <c r="DE23" s="2">
        <v>38656</v>
      </c>
      <c r="DF23">
        <v>0.33600000000000002</v>
      </c>
      <c r="DH23" s="2">
        <v>38656</v>
      </c>
      <c r="DI23">
        <v>0.49099999999999999</v>
      </c>
      <c r="DK23" s="2">
        <v>38656</v>
      </c>
      <c r="DL23">
        <v>0.437</v>
      </c>
      <c r="DN23" s="2">
        <v>38656</v>
      </c>
      <c r="DO23">
        <v>0.25</v>
      </c>
      <c r="DR23" s="2">
        <v>38656</v>
      </c>
      <c r="DS23">
        <v>0.33600000000000002</v>
      </c>
      <c r="DU23" s="2">
        <v>38656</v>
      </c>
      <c r="DV23">
        <v>0.64800000000000002</v>
      </c>
      <c r="DX23" s="2">
        <v>38656</v>
      </c>
      <c r="DY23">
        <v>1.026</v>
      </c>
      <c r="EA23" s="2">
        <v>38656</v>
      </c>
      <c r="EB23">
        <v>0.39500000000000002</v>
      </c>
      <c r="ED23" s="2">
        <v>38656</v>
      </c>
      <c r="EE23">
        <v>0.33</v>
      </c>
      <c r="EG23" s="2">
        <v>38656</v>
      </c>
      <c r="EH23">
        <v>0.17499999999999999</v>
      </c>
      <c r="EJ23" s="2">
        <v>38656</v>
      </c>
      <c r="EK23">
        <v>0.11</v>
      </c>
      <c r="EN23" s="2">
        <v>38656</v>
      </c>
      <c r="EO23">
        <v>0.36799999999999999</v>
      </c>
      <c r="EQ23" s="2">
        <v>38656</v>
      </c>
      <c r="ER23">
        <v>0.189</v>
      </c>
      <c r="ET23" s="2">
        <v>38656</v>
      </c>
      <c r="EU23">
        <v>0.189</v>
      </c>
      <c r="EW23" s="2">
        <v>38656</v>
      </c>
      <c r="EX23">
        <v>5.0999999999999997E-2</v>
      </c>
      <c r="EZ23" s="2">
        <v>38656</v>
      </c>
      <c r="FA23">
        <v>0.12</v>
      </c>
      <c r="FC23" s="2">
        <v>38656</v>
      </c>
      <c r="FD23">
        <v>0.214</v>
      </c>
      <c r="FF23" s="2">
        <v>38656</v>
      </c>
      <c r="FG23">
        <v>0.19600000000000001</v>
      </c>
      <c r="FI23" s="2">
        <v>38656</v>
      </c>
      <c r="FJ23">
        <v>0.19700000000000001</v>
      </c>
      <c r="FL23" s="2">
        <v>38656</v>
      </c>
      <c r="FM23">
        <v>0.106</v>
      </c>
      <c r="FO23" s="2">
        <v>38656</v>
      </c>
      <c r="FP23">
        <v>0.26</v>
      </c>
      <c r="FR23" s="2">
        <v>38656</v>
      </c>
      <c r="FS23">
        <v>0.14099999999999999</v>
      </c>
      <c r="FU23" s="2">
        <v>38656</v>
      </c>
      <c r="FV23">
        <v>0.74399999999999999</v>
      </c>
      <c r="FX23" s="2">
        <v>38656</v>
      </c>
      <c r="FY23">
        <v>7.0000000000000007E-2</v>
      </c>
      <c r="GA23" s="2">
        <v>38656</v>
      </c>
      <c r="GB23">
        <v>0.10199999999999999</v>
      </c>
      <c r="GD23" s="2">
        <v>38656</v>
      </c>
      <c r="GE23">
        <v>8.5000000000000006E-2</v>
      </c>
      <c r="GG23" s="2">
        <v>38656</v>
      </c>
      <c r="GH23">
        <v>0.17399999999999999</v>
      </c>
      <c r="GJ23" s="2">
        <v>38656</v>
      </c>
      <c r="GK23">
        <v>0.18099999999999999</v>
      </c>
      <c r="GM23" s="2">
        <v>38656</v>
      </c>
      <c r="GN23">
        <v>0.14399999999999999</v>
      </c>
      <c r="GP23" s="2">
        <v>38656</v>
      </c>
      <c r="GQ23">
        <v>6.5000000000000002E-2</v>
      </c>
      <c r="GS23" s="2">
        <v>38656</v>
      </c>
      <c r="GT23">
        <v>2.3E-2</v>
      </c>
      <c r="GV23" s="2">
        <v>38656</v>
      </c>
      <c r="GW23">
        <v>5.1999999999999998E-2</v>
      </c>
      <c r="GY23" s="2">
        <v>38656</v>
      </c>
      <c r="GZ23">
        <v>5.1999999999999998E-2</v>
      </c>
      <c r="HB23" s="2">
        <v>38656</v>
      </c>
      <c r="HC23">
        <v>0.23899999999999999</v>
      </c>
      <c r="HE23" s="2">
        <v>38656</v>
      </c>
      <c r="HF23">
        <v>2.5999999999999999E-2</v>
      </c>
      <c r="HH23" s="2">
        <v>38656</v>
      </c>
      <c r="HI23">
        <v>8.5999999999999993E-2</v>
      </c>
      <c r="HK23" s="2">
        <v>38656</v>
      </c>
      <c r="HL23">
        <v>0.155</v>
      </c>
      <c r="HN23" s="2">
        <v>38656</v>
      </c>
      <c r="HO23">
        <v>0.13200000000000001</v>
      </c>
      <c r="HQ23" s="2">
        <v>38656</v>
      </c>
      <c r="HR23">
        <v>9.1999999999999998E-2</v>
      </c>
      <c r="HT23" s="2">
        <v>38656</v>
      </c>
      <c r="HU23">
        <v>9.1999999999999998E-2</v>
      </c>
      <c r="HW23" s="2">
        <v>38656</v>
      </c>
      <c r="HX23">
        <v>5.6000000000000001E-2</v>
      </c>
      <c r="HZ23" s="2">
        <v>38656</v>
      </c>
      <c r="IA23">
        <v>2.1000000000000001E-2</v>
      </c>
      <c r="IC23" s="2">
        <v>38656</v>
      </c>
      <c r="ID23">
        <v>2.9000000000000001E-2</v>
      </c>
      <c r="IF23" s="2">
        <v>38656</v>
      </c>
      <c r="IG23">
        <v>5.6000000000000001E-2</v>
      </c>
      <c r="II23" s="2">
        <v>38656</v>
      </c>
      <c r="IJ23">
        <v>4.8000000000000001E-2</v>
      </c>
      <c r="IL23" s="2">
        <v>38656</v>
      </c>
      <c r="IM23">
        <v>4.3999999999999997E-2</v>
      </c>
      <c r="IO23" s="2">
        <v>38656</v>
      </c>
      <c r="IP23">
        <v>2.3E-2</v>
      </c>
      <c r="IR23" s="2">
        <v>38656</v>
      </c>
      <c r="IS23">
        <v>3.5000000000000003E-2</v>
      </c>
      <c r="IU23" s="2">
        <v>38656</v>
      </c>
      <c r="IV23">
        <v>3.4000000000000002E-2</v>
      </c>
      <c r="IX23" s="2">
        <v>38656</v>
      </c>
      <c r="IY23">
        <v>3.6999999999999998E-2</v>
      </c>
      <c r="JA23" s="2">
        <v>38656</v>
      </c>
      <c r="JB23">
        <v>3.5000000000000003E-2</v>
      </c>
      <c r="JD23" s="2">
        <v>38656</v>
      </c>
      <c r="JE23">
        <v>1.4E-2</v>
      </c>
      <c r="JG23" s="2">
        <v>38656</v>
      </c>
      <c r="JH23">
        <v>5.3999999999999999E-2</v>
      </c>
      <c r="JJ23" s="2">
        <v>38656</v>
      </c>
      <c r="JK23">
        <v>3.9E-2</v>
      </c>
      <c r="JM23" s="2">
        <v>38656</v>
      </c>
      <c r="JN23">
        <v>4.3999999999999997E-2</v>
      </c>
      <c r="JP23" s="2">
        <v>38656</v>
      </c>
      <c r="JQ23">
        <v>3.1E-2</v>
      </c>
      <c r="JS23" s="2">
        <v>38656</v>
      </c>
      <c r="JT23">
        <v>2.3E-2</v>
      </c>
      <c r="JV23" s="2">
        <v>38656</v>
      </c>
      <c r="JW23">
        <v>1.6E-2</v>
      </c>
      <c r="JY23" s="2">
        <v>38656</v>
      </c>
      <c r="JZ23">
        <v>1.2E-2</v>
      </c>
      <c r="KB23" s="2">
        <v>38656</v>
      </c>
      <c r="KC23">
        <v>2.1999999999999999E-2</v>
      </c>
      <c r="KE23" s="2">
        <v>38656</v>
      </c>
      <c r="KF23">
        <v>1.4999999999999999E-2</v>
      </c>
      <c r="KH23" s="2">
        <v>38656</v>
      </c>
      <c r="KI23">
        <v>1.0999999999999999E-2</v>
      </c>
      <c r="KK23" s="2">
        <v>38656</v>
      </c>
      <c r="KL23">
        <v>1.0999999999999999E-2</v>
      </c>
      <c r="KN23" s="2">
        <v>38656</v>
      </c>
      <c r="KO23">
        <v>3.0000000000000001E-3</v>
      </c>
      <c r="KQ23" s="2">
        <v>38656</v>
      </c>
      <c r="KR23">
        <v>1.7999999999999999E-2</v>
      </c>
      <c r="KT23" s="2">
        <v>38656</v>
      </c>
      <c r="KU23">
        <v>1.4E-2</v>
      </c>
      <c r="KW23" s="2">
        <v>38656</v>
      </c>
      <c r="KX23">
        <v>1.2999999999999999E-2</v>
      </c>
      <c r="KZ23" s="2">
        <v>38656</v>
      </c>
      <c r="LA23">
        <v>0.19900000000000001</v>
      </c>
      <c r="LC23" s="2">
        <v>38656</v>
      </c>
      <c r="LD23">
        <v>5.2999999999999999E-2</v>
      </c>
      <c r="LF23" s="2">
        <v>38656</v>
      </c>
      <c r="LG23">
        <v>9.2999999999999999E-2</v>
      </c>
      <c r="LI23" s="2">
        <v>38656</v>
      </c>
      <c r="LJ23">
        <v>0.06</v>
      </c>
      <c r="LL23" s="2">
        <v>38656</v>
      </c>
      <c r="LM23">
        <v>0.01</v>
      </c>
    </row>
    <row r="24" spans="1:325">
      <c r="A24" s="2">
        <v>35520</v>
      </c>
      <c r="B24">
        <v>112060</v>
      </c>
      <c r="D24" s="2">
        <v>33785</v>
      </c>
      <c r="E24">
        <v>60256</v>
      </c>
      <c r="G24" s="2">
        <v>36494</v>
      </c>
      <c r="H24">
        <v>11600</v>
      </c>
      <c r="J24" s="2">
        <v>33785</v>
      </c>
      <c r="K24">
        <v>9090</v>
      </c>
      <c r="M24" s="2">
        <v>35216</v>
      </c>
      <c r="N24">
        <v>84760</v>
      </c>
      <c r="P24" s="2">
        <v>35611</v>
      </c>
      <c r="Q24">
        <v>25310</v>
      </c>
      <c r="S24" s="2">
        <v>35461</v>
      </c>
      <c r="T24">
        <v>58951</v>
      </c>
      <c r="V24" s="5">
        <v>33785</v>
      </c>
      <c r="W24">
        <v>28900</v>
      </c>
      <c r="Y24" s="2">
        <v>35915</v>
      </c>
      <c r="Z24">
        <v>104137</v>
      </c>
      <c r="AB24" s="2">
        <v>38686</v>
      </c>
      <c r="AC24">
        <v>0.85399999999999998</v>
      </c>
      <c r="AE24" s="2">
        <v>38686</v>
      </c>
      <c r="AF24">
        <v>2.8860000000000001</v>
      </c>
      <c r="AH24" s="2">
        <v>36707</v>
      </c>
      <c r="AI24">
        <v>229422</v>
      </c>
      <c r="AK24" s="2">
        <v>38686</v>
      </c>
      <c r="AL24">
        <v>1.2490000000000001</v>
      </c>
      <c r="AN24" s="2">
        <v>35580</v>
      </c>
      <c r="AO24">
        <v>22262</v>
      </c>
      <c r="AQ24" s="2">
        <v>33785</v>
      </c>
      <c r="AR24">
        <v>1267</v>
      </c>
      <c r="AT24" s="2">
        <v>33785</v>
      </c>
      <c r="AU24">
        <v>5851.18</v>
      </c>
      <c r="AW24" s="2">
        <v>33785</v>
      </c>
      <c r="AX24">
        <v>12073</v>
      </c>
      <c r="AZ24" s="2">
        <v>33785</v>
      </c>
      <c r="BA24">
        <v>3947.8</v>
      </c>
      <c r="BC24" s="2">
        <v>37256</v>
      </c>
      <c r="BD24">
        <v>18741</v>
      </c>
      <c r="BF24" s="2">
        <v>38686</v>
      </c>
      <c r="BG24">
        <v>0.80800000000000005</v>
      </c>
      <c r="BI24" s="2">
        <v>33785</v>
      </c>
      <c r="BJ24">
        <v>6488.1</v>
      </c>
      <c r="BL24" s="2">
        <v>34120</v>
      </c>
      <c r="BM24">
        <v>5900</v>
      </c>
      <c r="BO24" s="2">
        <v>38686</v>
      </c>
      <c r="BP24">
        <v>0.373</v>
      </c>
      <c r="BR24" s="2">
        <v>33785</v>
      </c>
      <c r="BS24">
        <v>7689</v>
      </c>
      <c r="BU24" s="2">
        <v>33785</v>
      </c>
      <c r="BV24">
        <v>15051.7</v>
      </c>
      <c r="BX24" s="2">
        <v>33785</v>
      </c>
      <c r="BY24">
        <v>12437</v>
      </c>
      <c r="CA24" s="2">
        <v>37435</v>
      </c>
      <c r="CB24">
        <v>32316</v>
      </c>
      <c r="CD24" s="2">
        <v>33785</v>
      </c>
      <c r="CE24">
        <v>39526</v>
      </c>
      <c r="CG24" s="2">
        <v>38686</v>
      </c>
      <c r="CH24">
        <v>0.505</v>
      </c>
      <c r="CJ24" s="2">
        <v>38686</v>
      </c>
      <c r="CK24">
        <v>0.43</v>
      </c>
      <c r="CM24" s="2">
        <v>38686</v>
      </c>
      <c r="CN24">
        <v>0.628</v>
      </c>
      <c r="CP24" s="2">
        <v>38686</v>
      </c>
      <c r="CQ24">
        <v>0.41099999999999998</v>
      </c>
      <c r="CS24" s="2">
        <v>38686</v>
      </c>
      <c r="CT24">
        <v>0.73899999999999999</v>
      </c>
      <c r="CV24" s="2">
        <v>38686</v>
      </c>
      <c r="CW24">
        <v>1.0049999999999999</v>
      </c>
      <c r="CY24" s="2">
        <v>38686</v>
      </c>
      <c r="CZ24">
        <v>0.57599999999999996</v>
      </c>
      <c r="DB24" s="2">
        <v>38686</v>
      </c>
      <c r="DC24">
        <v>0.42</v>
      </c>
      <c r="DE24" s="2">
        <v>38686</v>
      </c>
      <c r="DF24">
        <v>0.33400000000000002</v>
      </c>
      <c r="DH24" s="2">
        <v>38686</v>
      </c>
      <c r="DI24">
        <v>0.48899999999999999</v>
      </c>
      <c r="DK24" s="2">
        <v>38686</v>
      </c>
      <c r="DL24">
        <v>0.435</v>
      </c>
      <c r="DN24" s="2">
        <v>38686</v>
      </c>
      <c r="DO24">
        <v>0.248</v>
      </c>
      <c r="DR24" s="2">
        <v>38686</v>
      </c>
      <c r="DS24">
        <v>0.33500000000000002</v>
      </c>
      <c r="DU24" s="2">
        <v>38686</v>
      </c>
      <c r="DV24">
        <v>0.64500000000000002</v>
      </c>
      <c r="DX24" s="2">
        <v>38686</v>
      </c>
      <c r="DY24">
        <v>1.0209999999999999</v>
      </c>
      <c r="EA24" s="2">
        <v>38686</v>
      </c>
      <c r="EB24">
        <v>0.40200000000000002</v>
      </c>
      <c r="ED24" s="2">
        <v>38686</v>
      </c>
      <c r="EE24">
        <v>0.32800000000000001</v>
      </c>
      <c r="EG24" s="2">
        <v>38686</v>
      </c>
      <c r="EH24">
        <v>0.17399999999999999</v>
      </c>
      <c r="EJ24" s="2">
        <v>38686</v>
      </c>
      <c r="EK24">
        <v>0.109</v>
      </c>
      <c r="EN24" s="2">
        <v>38686</v>
      </c>
      <c r="EO24">
        <v>0.36599999999999999</v>
      </c>
      <c r="EQ24" s="2">
        <v>38686</v>
      </c>
      <c r="ER24">
        <v>0.188</v>
      </c>
      <c r="ET24" s="2">
        <v>38686</v>
      </c>
      <c r="EU24">
        <v>0.188</v>
      </c>
      <c r="EW24" s="2">
        <v>38686</v>
      </c>
      <c r="EX24">
        <v>0.05</v>
      </c>
      <c r="EZ24" s="2">
        <v>38686</v>
      </c>
      <c r="FA24">
        <v>0.12</v>
      </c>
      <c r="FC24" s="2">
        <v>38686</v>
      </c>
      <c r="FD24">
        <v>0.21299999999999999</v>
      </c>
      <c r="FF24" s="2">
        <v>38686</v>
      </c>
      <c r="FG24">
        <v>0.19500000000000001</v>
      </c>
      <c r="FI24" s="2">
        <v>38686</v>
      </c>
      <c r="FJ24">
        <v>0.19600000000000001</v>
      </c>
      <c r="FL24" s="2">
        <v>38686</v>
      </c>
      <c r="FM24">
        <v>0.105</v>
      </c>
      <c r="FO24" s="2">
        <v>38686</v>
      </c>
      <c r="FP24">
        <v>0.25900000000000001</v>
      </c>
      <c r="FR24" s="2">
        <v>38686</v>
      </c>
      <c r="FS24">
        <v>0.14000000000000001</v>
      </c>
      <c r="FU24" s="2">
        <v>38686</v>
      </c>
      <c r="FV24">
        <v>0.72599999999999998</v>
      </c>
      <c r="FX24" s="2">
        <v>38686</v>
      </c>
      <c r="FY24">
        <v>6.9000000000000006E-2</v>
      </c>
      <c r="GA24" s="2">
        <v>38686</v>
      </c>
      <c r="GB24">
        <v>0.10199999999999999</v>
      </c>
      <c r="GD24" s="2">
        <v>38686</v>
      </c>
      <c r="GE24">
        <v>8.4000000000000005E-2</v>
      </c>
      <c r="GG24" s="2">
        <v>38686</v>
      </c>
      <c r="GH24">
        <v>0.17299999999999999</v>
      </c>
      <c r="GJ24" s="2">
        <v>38686</v>
      </c>
      <c r="GK24">
        <v>0.18</v>
      </c>
      <c r="GM24" s="2">
        <v>38686</v>
      </c>
      <c r="GN24">
        <v>0.14399999999999999</v>
      </c>
      <c r="GP24" s="2">
        <v>38686</v>
      </c>
      <c r="GQ24">
        <v>6.4000000000000001E-2</v>
      </c>
      <c r="GS24" s="2">
        <v>38686</v>
      </c>
      <c r="GT24">
        <v>2.3E-2</v>
      </c>
      <c r="GV24" s="2">
        <v>38686</v>
      </c>
      <c r="GW24">
        <v>5.1999999999999998E-2</v>
      </c>
      <c r="GY24" s="2">
        <v>38686</v>
      </c>
      <c r="GZ24">
        <v>5.1999999999999998E-2</v>
      </c>
      <c r="HB24" s="2">
        <v>38686</v>
      </c>
      <c r="HC24">
        <v>0.23799999999999999</v>
      </c>
      <c r="HE24" s="2">
        <v>38686</v>
      </c>
      <c r="HF24">
        <v>2.5999999999999999E-2</v>
      </c>
      <c r="HH24" s="2">
        <v>38686</v>
      </c>
      <c r="HI24">
        <v>8.5000000000000006E-2</v>
      </c>
      <c r="HK24" s="2">
        <v>38686</v>
      </c>
      <c r="HL24">
        <v>0.154</v>
      </c>
      <c r="HN24" s="2">
        <v>38686</v>
      </c>
      <c r="HO24">
        <v>0.13100000000000001</v>
      </c>
      <c r="HQ24" s="2">
        <v>38686</v>
      </c>
      <c r="HR24">
        <v>9.1999999999999998E-2</v>
      </c>
      <c r="HT24" s="2">
        <v>38686</v>
      </c>
      <c r="HU24">
        <v>9.1999999999999998E-2</v>
      </c>
      <c r="HW24" s="2">
        <v>38686</v>
      </c>
      <c r="HX24">
        <v>5.6000000000000001E-2</v>
      </c>
      <c r="HZ24" s="2">
        <v>38686</v>
      </c>
      <c r="IA24">
        <v>2.1000000000000001E-2</v>
      </c>
      <c r="IC24" s="2">
        <v>38686</v>
      </c>
      <c r="ID24">
        <v>2.9000000000000001E-2</v>
      </c>
      <c r="IF24" s="2">
        <v>38686</v>
      </c>
      <c r="IG24">
        <v>5.5E-2</v>
      </c>
      <c r="II24" s="2">
        <v>38686</v>
      </c>
      <c r="IJ24">
        <v>4.7E-2</v>
      </c>
      <c r="IL24" s="2">
        <v>38686</v>
      </c>
      <c r="IM24">
        <v>4.3999999999999997E-2</v>
      </c>
      <c r="IO24" s="2">
        <v>38686</v>
      </c>
      <c r="IP24">
        <v>2.3E-2</v>
      </c>
      <c r="IR24" s="2">
        <v>38686</v>
      </c>
      <c r="IS24">
        <v>3.5000000000000003E-2</v>
      </c>
      <c r="IU24" s="2">
        <v>38686</v>
      </c>
      <c r="IV24">
        <v>3.4000000000000002E-2</v>
      </c>
      <c r="IX24" s="2">
        <v>38686</v>
      </c>
      <c r="IY24">
        <v>3.6999999999999998E-2</v>
      </c>
      <c r="JA24" s="2">
        <v>38686</v>
      </c>
      <c r="JB24">
        <v>3.5000000000000003E-2</v>
      </c>
      <c r="JD24" s="2">
        <v>38686</v>
      </c>
      <c r="JE24">
        <v>1.4E-2</v>
      </c>
      <c r="JG24" s="2">
        <v>38686</v>
      </c>
      <c r="JH24">
        <v>5.3999999999999999E-2</v>
      </c>
      <c r="JJ24" s="2">
        <v>38686</v>
      </c>
      <c r="JK24">
        <v>3.7999999999999999E-2</v>
      </c>
      <c r="JM24" s="2">
        <v>38686</v>
      </c>
      <c r="JN24">
        <v>4.2999999999999997E-2</v>
      </c>
      <c r="JP24" s="2">
        <v>38686</v>
      </c>
      <c r="JQ24">
        <v>3.1E-2</v>
      </c>
      <c r="JS24" s="2">
        <v>38686</v>
      </c>
      <c r="JT24">
        <v>2.3E-2</v>
      </c>
      <c r="JV24" s="2">
        <v>38686</v>
      </c>
      <c r="JW24">
        <v>1.6E-2</v>
      </c>
      <c r="JY24" s="2">
        <v>38686</v>
      </c>
      <c r="JZ24">
        <v>1.2E-2</v>
      </c>
      <c r="KB24" s="2">
        <v>38686</v>
      </c>
      <c r="KC24">
        <v>2.1999999999999999E-2</v>
      </c>
      <c r="KE24" s="2">
        <v>38686</v>
      </c>
      <c r="KF24">
        <v>1.4E-2</v>
      </c>
      <c r="KH24" s="2">
        <v>38686</v>
      </c>
      <c r="KI24">
        <v>1.0999999999999999E-2</v>
      </c>
      <c r="KK24" s="2">
        <v>38686</v>
      </c>
      <c r="KL24">
        <v>1.0999999999999999E-2</v>
      </c>
      <c r="KN24" s="2">
        <v>38686</v>
      </c>
      <c r="KO24">
        <v>3.0000000000000001E-3</v>
      </c>
      <c r="KQ24" s="2">
        <v>38686</v>
      </c>
      <c r="KR24">
        <v>1.7999999999999999E-2</v>
      </c>
      <c r="KT24" s="2">
        <v>38686</v>
      </c>
      <c r="KU24">
        <v>1.4E-2</v>
      </c>
      <c r="KW24" s="2">
        <v>38686</v>
      </c>
      <c r="KX24">
        <v>1.2999999999999999E-2</v>
      </c>
      <c r="KZ24" s="2">
        <v>38686</v>
      </c>
      <c r="LA24">
        <v>0.19800000000000001</v>
      </c>
      <c r="LC24" s="2">
        <v>38686</v>
      </c>
      <c r="LD24">
        <v>5.2999999999999999E-2</v>
      </c>
      <c r="LF24" s="2">
        <v>38686</v>
      </c>
      <c r="LG24">
        <v>9.2999999999999999E-2</v>
      </c>
      <c r="LI24" s="2">
        <v>38686</v>
      </c>
      <c r="LJ24">
        <v>0.06</v>
      </c>
      <c r="LL24" s="2">
        <v>38686</v>
      </c>
      <c r="LM24">
        <v>0.01</v>
      </c>
    </row>
    <row r="25" spans="1:325">
      <c r="A25" s="2">
        <v>35550</v>
      </c>
      <c r="B25">
        <v>114410</v>
      </c>
      <c r="D25" s="2">
        <v>33816</v>
      </c>
      <c r="E25">
        <v>60610</v>
      </c>
      <c r="G25" s="2">
        <v>36525</v>
      </c>
      <c r="H25">
        <v>12500</v>
      </c>
      <c r="J25" s="2">
        <v>33816</v>
      </c>
      <c r="K25">
        <v>8609</v>
      </c>
      <c r="M25" s="2">
        <v>35246</v>
      </c>
      <c r="N25">
        <v>85180</v>
      </c>
      <c r="P25" s="2">
        <v>35642</v>
      </c>
      <c r="Q25">
        <v>25660</v>
      </c>
      <c r="S25" s="2">
        <v>35489</v>
      </c>
      <c r="T25">
        <v>59405</v>
      </c>
      <c r="V25" s="5">
        <v>33816</v>
      </c>
      <c r="W25">
        <v>28900</v>
      </c>
      <c r="Y25" s="2">
        <v>35944</v>
      </c>
      <c r="Z25">
        <v>106096</v>
      </c>
      <c r="AB25" s="2">
        <v>38716</v>
      </c>
      <c r="AC25">
        <v>0.86799999999999999</v>
      </c>
      <c r="AE25" s="2">
        <v>38716</v>
      </c>
      <c r="AF25">
        <v>2.8410000000000002</v>
      </c>
      <c r="AH25" s="2">
        <v>36738</v>
      </c>
      <c r="AI25">
        <v>227668</v>
      </c>
      <c r="AK25" s="2">
        <v>38716</v>
      </c>
      <c r="AL25">
        <v>1.278</v>
      </c>
      <c r="AN25" s="2">
        <v>35611</v>
      </c>
      <c r="AO25">
        <v>21695</v>
      </c>
      <c r="AQ25" s="2">
        <v>33816</v>
      </c>
      <c r="AR25">
        <v>1489</v>
      </c>
      <c r="AT25" s="2">
        <v>33816</v>
      </c>
      <c r="AU25">
        <v>5683</v>
      </c>
      <c r="AW25" s="2">
        <v>33816</v>
      </c>
      <c r="AX25">
        <v>14211</v>
      </c>
      <c r="AZ25" s="2">
        <v>33816</v>
      </c>
      <c r="BA25">
        <v>4119.2</v>
      </c>
      <c r="BC25" s="2">
        <v>37287</v>
      </c>
      <c r="BD25">
        <v>19198</v>
      </c>
      <c r="BF25" s="2">
        <v>38716</v>
      </c>
      <c r="BG25">
        <v>0.84199999999999997</v>
      </c>
      <c r="BI25" s="2">
        <v>33816</v>
      </c>
      <c r="BJ25">
        <v>6711.1</v>
      </c>
      <c r="BL25" s="2">
        <v>34150</v>
      </c>
      <c r="BM25">
        <v>5200</v>
      </c>
      <c r="BO25" s="2">
        <v>38716</v>
      </c>
      <c r="BP25">
        <v>0.39200000000000002</v>
      </c>
      <c r="BR25" s="2">
        <v>33816</v>
      </c>
      <c r="BS25">
        <v>8326.1</v>
      </c>
      <c r="BU25" s="2">
        <v>33816</v>
      </c>
      <c r="BV25">
        <v>15570</v>
      </c>
      <c r="BX25" s="2">
        <v>33816</v>
      </c>
      <c r="BY25">
        <v>12826</v>
      </c>
      <c r="CA25" s="2">
        <v>37468</v>
      </c>
      <c r="CB25">
        <v>32572</v>
      </c>
      <c r="CD25" s="2">
        <v>33816</v>
      </c>
      <c r="CE25">
        <v>40171</v>
      </c>
      <c r="CG25" s="2">
        <v>38716</v>
      </c>
      <c r="CH25">
        <v>0.503</v>
      </c>
      <c r="CJ25" s="2">
        <v>38716</v>
      </c>
      <c r="CK25">
        <v>0.42099999999999999</v>
      </c>
      <c r="CM25" s="2">
        <v>38716</v>
      </c>
      <c r="CN25">
        <v>0.68799999999999994</v>
      </c>
      <c r="CP25" s="2">
        <v>38716</v>
      </c>
      <c r="CQ25">
        <v>0.49199999999999999</v>
      </c>
      <c r="CS25" s="2">
        <v>38716</v>
      </c>
      <c r="CT25">
        <v>0.72599999999999998</v>
      </c>
      <c r="CV25" s="2">
        <v>38716</v>
      </c>
      <c r="CW25">
        <v>1.0269999999999999</v>
      </c>
      <c r="CY25" s="2">
        <v>38716</v>
      </c>
      <c r="CZ25">
        <v>0.56499999999999995</v>
      </c>
      <c r="DB25" s="2">
        <v>38716</v>
      </c>
      <c r="DC25">
        <v>0.42799999999999999</v>
      </c>
      <c r="DE25" s="2">
        <v>38716</v>
      </c>
      <c r="DF25">
        <v>0.32600000000000001</v>
      </c>
      <c r="DH25" s="2">
        <v>38716</v>
      </c>
      <c r="DI25">
        <v>0.48299999999999998</v>
      </c>
      <c r="DK25" s="2">
        <v>38716</v>
      </c>
      <c r="DL25">
        <v>0.46600000000000003</v>
      </c>
      <c r="DN25" s="2">
        <v>38716</v>
      </c>
      <c r="DO25">
        <v>0.26</v>
      </c>
      <c r="DR25" s="2">
        <v>38716</v>
      </c>
      <c r="DS25">
        <v>0.34499999999999997</v>
      </c>
      <c r="DU25" s="2">
        <v>38716</v>
      </c>
      <c r="DV25">
        <v>0.64</v>
      </c>
      <c r="DX25" s="2">
        <v>38716</v>
      </c>
      <c r="DY25">
        <v>0.82699999999999996</v>
      </c>
      <c r="EA25" s="2">
        <v>38716</v>
      </c>
      <c r="EB25">
        <v>0.39800000000000002</v>
      </c>
      <c r="ED25" s="2">
        <v>38716</v>
      </c>
      <c r="EE25">
        <v>0.35099999999999998</v>
      </c>
      <c r="EG25" s="2">
        <v>38716</v>
      </c>
      <c r="EH25">
        <v>0.183</v>
      </c>
      <c r="EJ25" s="2">
        <v>38716</v>
      </c>
      <c r="EK25">
        <v>0.108</v>
      </c>
      <c r="EN25" s="2">
        <v>38716</v>
      </c>
      <c r="EO25">
        <v>0.38700000000000001</v>
      </c>
      <c r="EQ25" s="2">
        <v>38716</v>
      </c>
      <c r="ER25">
        <v>0.20200000000000001</v>
      </c>
      <c r="ET25" s="2">
        <v>38716</v>
      </c>
      <c r="EU25">
        <v>0.20200000000000001</v>
      </c>
      <c r="EW25" s="2">
        <v>38716</v>
      </c>
      <c r="EX25">
        <v>6.0999999999999999E-2</v>
      </c>
      <c r="EZ25" s="2">
        <v>38716</v>
      </c>
      <c r="FA25">
        <v>0.13400000000000001</v>
      </c>
      <c r="FC25" s="2">
        <v>38716</v>
      </c>
      <c r="FD25">
        <v>0.20799999999999999</v>
      </c>
      <c r="FF25" s="2">
        <v>38716</v>
      </c>
      <c r="FG25">
        <v>0.20100000000000001</v>
      </c>
      <c r="FI25" s="2">
        <v>38716</v>
      </c>
      <c r="FJ25">
        <v>0.19900000000000001</v>
      </c>
      <c r="FL25" s="2">
        <v>38716</v>
      </c>
      <c r="FM25">
        <v>0.109</v>
      </c>
      <c r="FO25" s="2">
        <v>38716</v>
      </c>
      <c r="FP25">
        <v>0.245</v>
      </c>
      <c r="FR25" s="2">
        <v>38716</v>
      </c>
      <c r="FS25">
        <v>0.13800000000000001</v>
      </c>
      <c r="FU25" s="2">
        <v>38716</v>
      </c>
      <c r="FV25">
        <v>0.72099999999999997</v>
      </c>
      <c r="FX25" s="2">
        <v>38716</v>
      </c>
      <c r="FY25">
        <v>6.7000000000000004E-2</v>
      </c>
      <c r="GA25" s="2">
        <v>38716</v>
      </c>
      <c r="GB25">
        <v>0.105</v>
      </c>
      <c r="GD25" s="2">
        <v>38716</v>
      </c>
      <c r="GE25">
        <v>9.7000000000000003E-2</v>
      </c>
      <c r="GG25" s="2">
        <v>38716</v>
      </c>
      <c r="GH25">
        <v>0.17100000000000001</v>
      </c>
      <c r="GJ25" s="2">
        <v>38716</v>
      </c>
      <c r="GK25">
        <v>0.184</v>
      </c>
      <c r="GM25" s="2">
        <v>38716</v>
      </c>
      <c r="GN25">
        <v>0.14899999999999999</v>
      </c>
      <c r="GP25" s="2">
        <v>38716</v>
      </c>
      <c r="GQ25">
        <v>6.3E-2</v>
      </c>
      <c r="GS25" s="2">
        <v>38716</v>
      </c>
      <c r="GT25">
        <v>2.5000000000000001E-2</v>
      </c>
      <c r="GV25" s="2">
        <v>38716</v>
      </c>
      <c r="GW25">
        <v>5.6000000000000001E-2</v>
      </c>
      <c r="GY25" s="2">
        <v>38716</v>
      </c>
      <c r="GZ25">
        <v>5.6000000000000001E-2</v>
      </c>
      <c r="HB25" s="2">
        <v>38716</v>
      </c>
      <c r="HC25">
        <v>0.23499999999999999</v>
      </c>
      <c r="HE25" s="2">
        <v>38716</v>
      </c>
      <c r="HF25">
        <v>2.8000000000000001E-2</v>
      </c>
      <c r="HH25" s="2">
        <v>38716</v>
      </c>
      <c r="HI25">
        <v>0.09</v>
      </c>
      <c r="HK25" s="2">
        <v>38716</v>
      </c>
      <c r="HL25">
        <v>0.155</v>
      </c>
      <c r="HN25" s="2">
        <v>38716</v>
      </c>
      <c r="HO25">
        <v>0.14000000000000001</v>
      </c>
      <c r="HQ25" s="2">
        <v>38716</v>
      </c>
      <c r="HR25">
        <v>9.0999999999999998E-2</v>
      </c>
      <c r="HT25" s="2">
        <v>38716</v>
      </c>
      <c r="HU25">
        <v>9.0999999999999998E-2</v>
      </c>
      <c r="HW25" s="2">
        <v>38716</v>
      </c>
      <c r="HX25">
        <v>5.5E-2</v>
      </c>
      <c r="HZ25" s="2">
        <v>38716</v>
      </c>
      <c r="IA25">
        <v>2.7E-2</v>
      </c>
      <c r="IC25" s="2">
        <v>38716</v>
      </c>
      <c r="ID25">
        <v>2.8000000000000001E-2</v>
      </c>
      <c r="IF25" s="2">
        <v>38716</v>
      </c>
      <c r="IG25">
        <v>5.8000000000000003E-2</v>
      </c>
      <c r="II25" s="2">
        <v>38716</v>
      </c>
      <c r="IJ25">
        <v>4.7E-2</v>
      </c>
      <c r="IL25" s="2">
        <v>38716</v>
      </c>
      <c r="IM25">
        <v>4.2000000000000003E-2</v>
      </c>
      <c r="IO25" s="2">
        <v>38716</v>
      </c>
      <c r="IP25">
        <v>2.3E-2</v>
      </c>
      <c r="IR25" s="2">
        <v>38716</v>
      </c>
      <c r="IS25">
        <v>3.6999999999999998E-2</v>
      </c>
      <c r="IU25" s="2">
        <v>38716</v>
      </c>
      <c r="IV25">
        <v>3.3000000000000002E-2</v>
      </c>
      <c r="IX25" s="2">
        <v>38716</v>
      </c>
      <c r="IY25">
        <v>3.5000000000000003E-2</v>
      </c>
      <c r="JA25" s="2">
        <v>38716</v>
      </c>
      <c r="JB25">
        <v>3.6999999999999998E-2</v>
      </c>
      <c r="JD25" s="2">
        <v>38716</v>
      </c>
      <c r="JE25">
        <v>1.6E-2</v>
      </c>
      <c r="JG25" s="2">
        <v>38716</v>
      </c>
      <c r="JH25">
        <v>5.2999999999999999E-2</v>
      </c>
      <c r="JJ25" s="2">
        <v>38716</v>
      </c>
      <c r="JK25">
        <v>3.6999999999999998E-2</v>
      </c>
      <c r="JM25" s="2">
        <v>38716</v>
      </c>
      <c r="JN25">
        <v>4.2999999999999997E-2</v>
      </c>
      <c r="JP25" s="2">
        <v>38716</v>
      </c>
      <c r="JQ25">
        <v>3.2000000000000001E-2</v>
      </c>
      <c r="JS25" s="2">
        <v>38716</v>
      </c>
      <c r="JT25">
        <v>2.3E-2</v>
      </c>
      <c r="JV25" s="2">
        <v>38716</v>
      </c>
      <c r="JW25">
        <v>1.6E-2</v>
      </c>
      <c r="JY25" s="2">
        <v>38716</v>
      </c>
      <c r="JZ25">
        <v>1.2999999999999999E-2</v>
      </c>
      <c r="KB25" s="2">
        <v>38716</v>
      </c>
      <c r="KC25">
        <v>2.1999999999999999E-2</v>
      </c>
      <c r="KE25" s="2">
        <v>38716</v>
      </c>
      <c r="KF25">
        <v>1.0999999999999999E-2</v>
      </c>
      <c r="KH25" s="2">
        <v>38716</v>
      </c>
      <c r="KI25">
        <v>1.2999999999999999E-2</v>
      </c>
      <c r="KK25" s="2">
        <v>38716</v>
      </c>
      <c r="KL25">
        <v>1.2999999999999999E-2</v>
      </c>
      <c r="KN25" s="2">
        <v>38716</v>
      </c>
      <c r="KO25">
        <v>3.0000000000000001E-3</v>
      </c>
      <c r="KQ25" s="2">
        <v>38716</v>
      </c>
      <c r="KR25">
        <v>1.6E-2</v>
      </c>
      <c r="KT25" s="2">
        <v>38716</v>
      </c>
      <c r="KU25">
        <v>1.2E-2</v>
      </c>
      <c r="KW25" s="2">
        <v>38716</v>
      </c>
      <c r="KX25">
        <v>1.2E-2</v>
      </c>
      <c r="KZ25" s="2">
        <v>38716</v>
      </c>
      <c r="LA25">
        <v>0.19700000000000001</v>
      </c>
      <c r="LC25" s="2">
        <v>38716</v>
      </c>
      <c r="LD25">
        <v>0.05</v>
      </c>
      <c r="LF25" s="2">
        <v>38716</v>
      </c>
      <c r="LG25">
        <v>8.8999999999999996E-2</v>
      </c>
      <c r="LI25" s="2">
        <v>38716</v>
      </c>
      <c r="LJ25">
        <v>0.06</v>
      </c>
      <c r="LL25" s="2">
        <v>38716</v>
      </c>
      <c r="LM25">
        <v>0.01</v>
      </c>
    </row>
    <row r="26" spans="1:325">
      <c r="A26" s="2">
        <v>35581</v>
      </c>
      <c r="B26">
        <v>117580</v>
      </c>
      <c r="D26" s="2">
        <v>33847</v>
      </c>
      <c r="E26">
        <v>61562</v>
      </c>
      <c r="G26" s="2">
        <v>36556</v>
      </c>
      <c r="H26">
        <v>13100</v>
      </c>
      <c r="J26" s="2">
        <v>33847</v>
      </c>
      <c r="K26">
        <v>8928</v>
      </c>
      <c r="M26" s="2">
        <v>35277</v>
      </c>
      <c r="N26">
        <v>86120</v>
      </c>
      <c r="P26" s="2">
        <v>35673</v>
      </c>
      <c r="Q26">
        <v>23130</v>
      </c>
      <c r="S26" s="2">
        <v>35520</v>
      </c>
      <c r="T26">
        <v>58980</v>
      </c>
      <c r="V26" s="5">
        <v>33847</v>
      </c>
      <c r="W26">
        <v>28900</v>
      </c>
      <c r="Y26" s="2">
        <v>35976</v>
      </c>
      <c r="Z26">
        <v>102853</v>
      </c>
      <c r="AB26" s="2">
        <v>38748</v>
      </c>
      <c r="AC26">
        <v>0.84199999999999997</v>
      </c>
      <c r="AE26" s="2">
        <v>38748</v>
      </c>
      <c r="AF26">
        <v>2.8239999999999998</v>
      </c>
      <c r="AH26" s="2">
        <v>36769</v>
      </c>
      <c r="AI26">
        <v>225038</v>
      </c>
      <c r="AK26" s="2">
        <v>38748</v>
      </c>
      <c r="AL26">
        <v>1.2969999999999999</v>
      </c>
      <c r="AN26" s="2">
        <v>35642</v>
      </c>
      <c r="AO26">
        <v>22512</v>
      </c>
      <c r="AQ26" s="2">
        <v>33847</v>
      </c>
      <c r="AR26">
        <v>1693</v>
      </c>
      <c r="AT26" s="2">
        <v>33847</v>
      </c>
      <c r="AU26">
        <v>5869.4</v>
      </c>
      <c r="AW26" s="2">
        <v>33847</v>
      </c>
      <c r="AX26">
        <v>15456</v>
      </c>
      <c r="AZ26" s="2">
        <v>33847</v>
      </c>
      <c r="BA26">
        <v>4485.1000000000004</v>
      </c>
      <c r="BC26" s="2">
        <v>37315</v>
      </c>
      <c r="BD26">
        <v>21004</v>
      </c>
      <c r="BF26" s="2">
        <v>38748</v>
      </c>
      <c r="BG26">
        <v>0.84099999999999997</v>
      </c>
      <c r="BI26" s="2">
        <v>33847</v>
      </c>
      <c r="BJ26">
        <v>6831.9</v>
      </c>
      <c r="BL26" s="2">
        <v>34181</v>
      </c>
      <c r="BM26">
        <v>5000</v>
      </c>
      <c r="BO26" s="2">
        <v>38748</v>
      </c>
      <c r="BP26">
        <v>0.375</v>
      </c>
      <c r="BR26" s="2">
        <v>33847</v>
      </c>
      <c r="BS26">
        <v>8507.5</v>
      </c>
      <c r="BU26" s="2">
        <v>33847</v>
      </c>
      <c r="BV26">
        <v>15716.8</v>
      </c>
      <c r="BX26" s="2">
        <v>33847</v>
      </c>
      <c r="BY26">
        <v>12792</v>
      </c>
      <c r="CA26" s="2">
        <v>37498</v>
      </c>
      <c r="CB26">
        <v>32220</v>
      </c>
      <c r="CD26" s="2">
        <v>33847</v>
      </c>
      <c r="CE26">
        <v>40289</v>
      </c>
      <c r="CG26" s="2">
        <v>38748</v>
      </c>
      <c r="CH26">
        <v>0.48699999999999999</v>
      </c>
      <c r="CJ26" s="2">
        <v>38748</v>
      </c>
      <c r="CK26">
        <v>0.39300000000000002</v>
      </c>
      <c r="CM26" s="2">
        <v>38748</v>
      </c>
      <c r="CN26">
        <v>0.57899999999999996</v>
      </c>
      <c r="CP26" s="2">
        <v>38748</v>
      </c>
      <c r="CQ26">
        <v>0.48299999999999998</v>
      </c>
      <c r="CS26" s="2">
        <v>38748</v>
      </c>
      <c r="CT26">
        <v>0.71399999999999997</v>
      </c>
      <c r="CV26" s="2">
        <v>38748</v>
      </c>
      <c r="CW26">
        <v>0.96499999999999997</v>
      </c>
      <c r="CY26" s="2">
        <v>38748</v>
      </c>
      <c r="CZ26">
        <v>0.58499999999999996</v>
      </c>
      <c r="DB26" s="2">
        <v>38748</v>
      </c>
      <c r="DC26">
        <v>0.42299999999999999</v>
      </c>
      <c r="DE26" s="2">
        <v>38748</v>
      </c>
      <c r="DF26">
        <v>0.316</v>
      </c>
      <c r="DH26" s="2">
        <v>38748</v>
      </c>
      <c r="DI26">
        <v>0.47399999999999998</v>
      </c>
      <c r="DK26" s="2">
        <v>38748</v>
      </c>
      <c r="DL26">
        <v>0.47699999999999998</v>
      </c>
      <c r="DN26" s="2">
        <v>38748</v>
      </c>
      <c r="DO26">
        <v>0.27900000000000003</v>
      </c>
      <c r="DR26" s="2">
        <v>38748</v>
      </c>
      <c r="DS26">
        <v>0.46500000000000002</v>
      </c>
      <c r="DU26" s="2">
        <v>38748</v>
      </c>
      <c r="DV26">
        <v>0.61799999999999999</v>
      </c>
      <c r="DX26" s="2">
        <v>38748</v>
      </c>
      <c r="DY26">
        <v>0.99</v>
      </c>
      <c r="EA26" s="2">
        <v>38748</v>
      </c>
      <c r="EB26">
        <v>0.39</v>
      </c>
      <c r="ED26" s="2">
        <v>38748</v>
      </c>
      <c r="EE26">
        <v>0.33900000000000002</v>
      </c>
      <c r="EG26" s="2">
        <v>38748</v>
      </c>
      <c r="EH26">
        <v>0.16800000000000001</v>
      </c>
      <c r="EJ26" s="2">
        <v>38748</v>
      </c>
      <c r="EK26">
        <v>0.106</v>
      </c>
      <c r="EN26" s="2">
        <v>38748</v>
      </c>
      <c r="EO26">
        <v>0.37</v>
      </c>
      <c r="EQ26" s="2">
        <v>38748</v>
      </c>
      <c r="ER26">
        <v>0.247</v>
      </c>
      <c r="ET26" s="2">
        <v>38748</v>
      </c>
      <c r="EU26">
        <v>0.247</v>
      </c>
      <c r="EW26" s="2">
        <v>38748</v>
      </c>
      <c r="EX26">
        <v>7.5999999999999998E-2</v>
      </c>
      <c r="EZ26" s="2">
        <v>38748</v>
      </c>
      <c r="FA26">
        <v>0.152</v>
      </c>
      <c r="FC26" s="2">
        <v>38748</v>
      </c>
      <c r="FD26">
        <v>0.21</v>
      </c>
      <c r="FF26" s="2">
        <v>38748</v>
      </c>
      <c r="FG26">
        <v>0.19900000000000001</v>
      </c>
      <c r="FI26" s="2">
        <v>38748</v>
      </c>
      <c r="FJ26">
        <v>0.20899999999999999</v>
      </c>
      <c r="FL26" s="2">
        <v>38748</v>
      </c>
      <c r="FM26">
        <v>0.1</v>
      </c>
      <c r="FO26" s="2">
        <v>38748</v>
      </c>
      <c r="FP26">
        <v>0.22600000000000001</v>
      </c>
      <c r="FR26" s="2">
        <v>38748</v>
      </c>
      <c r="FS26">
        <v>0.13600000000000001</v>
      </c>
      <c r="FU26" s="2">
        <v>38748</v>
      </c>
      <c r="FV26">
        <v>0.69099999999999995</v>
      </c>
      <c r="FX26" s="2">
        <v>38748</v>
      </c>
      <c r="FY26">
        <v>5.7000000000000002E-2</v>
      </c>
      <c r="GA26" s="2">
        <v>38748</v>
      </c>
      <c r="GB26">
        <v>0.10199999999999999</v>
      </c>
      <c r="GD26" s="2">
        <v>38748</v>
      </c>
      <c r="GE26">
        <v>9.5000000000000001E-2</v>
      </c>
      <c r="GG26" s="2">
        <v>38748</v>
      </c>
      <c r="GH26">
        <v>0.17</v>
      </c>
      <c r="GJ26" s="2">
        <v>38748</v>
      </c>
      <c r="GK26">
        <v>0.17899999999999999</v>
      </c>
      <c r="GM26" s="2">
        <v>38748</v>
      </c>
      <c r="GN26">
        <v>0.14799999999999999</v>
      </c>
      <c r="GP26" s="2">
        <v>38748</v>
      </c>
      <c r="GQ26">
        <v>6.0999999999999999E-2</v>
      </c>
      <c r="GS26" s="2">
        <v>38748</v>
      </c>
      <c r="GT26">
        <v>0.03</v>
      </c>
      <c r="GV26" s="2">
        <v>38748</v>
      </c>
      <c r="GW26">
        <v>5.3999999999999999E-2</v>
      </c>
      <c r="GY26" s="2">
        <v>38748</v>
      </c>
      <c r="GZ26">
        <v>5.3999999999999999E-2</v>
      </c>
      <c r="HB26" s="2">
        <v>38748</v>
      </c>
      <c r="HC26">
        <v>0.22600000000000001</v>
      </c>
      <c r="HE26" s="2">
        <v>38748</v>
      </c>
      <c r="HF26">
        <v>2.5999999999999999E-2</v>
      </c>
      <c r="HH26" s="2">
        <v>38748</v>
      </c>
      <c r="HI26">
        <v>8.4000000000000005E-2</v>
      </c>
      <c r="HK26" s="2">
        <v>38748</v>
      </c>
      <c r="HL26">
        <v>0.16400000000000001</v>
      </c>
      <c r="HN26" s="2">
        <v>38748</v>
      </c>
      <c r="HO26">
        <v>0.14000000000000001</v>
      </c>
      <c r="HQ26" s="2">
        <v>38748</v>
      </c>
      <c r="HR26">
        <v>8.7999999999999995E-2</v>
      </c>
      <c r="HT26" s="2">
        <v>38748</v>
      </c>
      <c r="HU26">
        <v>8.7999999999999995E-2</v>
      </c>
      <c r="HW26" s="2">
        <v>38748</v>
      </c>
      <c r="HX26">
        <v>5.5E-2</v>
      </c>
      <c r="HZ26" s="2">
        <v>38748</v>
      </c>
      <c r="IA26">
        <v>2.3E-2</v>
      </c>
      <c r="IC26" s="2">
        <v>38748</v>
      </c>
      <c r="ID26">
        <v>3.1E-2</v>
      </c>
      <c r="IF26" s="2">
        <v>38748</v>
      </c>
      <c r="IG26">
        <v>5.2999999999999999E-2</v>
      </c>
      <c r="II26" s="2">
        <v>38748</v>
      </c>
      <c r="IJ26">
        <v>5.2999999999999999E-2</v>
      </c>
      <c r="IL26" s="2">
        <v>38748</v>
      </c>
      <c r="IM26">
        <v>4.2999999999999997E-2</v>
      </c>
      <c r="IO26" s="2">
        <v>38748</v>
      </c>
      <c r="IP26">
        <v>2.3E-2</v>
      </c>
      <c r="IR26" s="2">
        <v>38748</v>
      </c>
      <c r="IS26">
        <v>3.6999999999999998E-2</v>
      </c>
      <c r="IU26" s="2">
        <v>38748</v>
      </c>
      <c r="IV26">
        <v>0.03</v>
      </c>
      <c r="IX26" s="2">
        <v>38748</v>
      </c>
      <c r="IY26">
        <v>3.2000000000000001E-2</v>
      </c>
      <c r="JA26" s="2">
        <v>38748</v>
      </c>
      <c r="JB26">
        <v>3.6999999999999998E-2</v>
      </c>
      <c r="JD26" s="2">
        <v>38748</v>
      </c>
      <c r="JE26">
        <v>1.7000000000000001E-2</v>
      </c>
      <c r="JG26" s="2">
        <v>38748</v>
      </c>
      <c r="JH26">
        <v>5.3999999999999999E-2</v>
      </c>
      <c r="JJ26" s="2">
        <v>38748</v>
      </c>
      <c r="JK26">
        <v>4.1000000000000002E-2</v>
      </c>
      <c r="JM26" s="2">
        <v>38748</v>
      </c>
      <c r="JN26">
        <v>4.2000000000000003E-2</v>
      </c>
      <c r="JP26" s="2">
        <v>38748</v>
      </c>
      <c r="JQ26">
        <v>3.2000000000000001E-2</v>
      </c>
      <c r="JS26" s="2">
        <v>38748</v>
      </c>
      <c r="JT26">
        <v>2.4E-2</v>
      </c>
      <c r="JV26" s="2">
        <v>38748</v>
      </c>
      <c r="JW26">
        <v>1.4999999999999999E-2</v>
      </c>
      <c r="JY26" s="2">
        <v>38748</v>
      </c>
      <c r="JZ26">
        <v>1.2999999999999999E-2</v>
      </c>
      <c r="KB26" s="2">
        <v>38748</v>
      </c>
      <c r="KC26">
        <v>0.02</v>
      </c>
      <c r="KE26" s="2">
        <v>38748</v>
      </c>
      <c r="KF26">
        <v>1.0999999999999999E-2</v>
      </c>
      <c r="KH26" s="2">
        <v>38748</v>
      </c>
      <c r="KI26">
        <v>1.2E-2</v>
      </c>
      <c r="KK26" s="2">
        <v>38748</v>
      </c>
      <c r="KL26">
        <v>1.2E-2</v>
      </c>
      <c r="KN26" s="2">
        <v>38748</v>
      </c>
      <c r="KO26">
        <v>3.0000000000000001E-3</v>
      </c>
      <c r="KQ26" s="2">
        <v>38748</v>
      </c>
      <c r="KR26">
        <v>1.4999999999999999E-2</v>
      </c>
      <c r="KT26" s="2">
        <v>38748</v>
      </c>
      <c r="KU26">
        <v>1.0999999999999999E-2</v>
      </c>
      <c r="KW26" s="2">
        <v>38748</v>
      </c>
      <c r="KX26">
        <v>1.2999999999999999E-2</v>
      </c>
      <c r="KZ26" s="2">
        <v>38748</v>
      </c>
      <c r="LA26">
        <v>0.192</v>
      </c>
      <c r="LC26" s="2">
        <v>38748</v>
      </c>
      <c r="LD26">
        <v>1.4E-2</v>
      </c>
      <c r="LF26" s="2">
        <v>38748</v>
      </c>
      <c r="LG26">
        <v>9.4E-2</v>
      </c>
      <c r="LI26" s="2">
        <v>38748</v>
      </c>
      <c r="LJ26">
        <v>0.06</v>
      </c>
      <c r="LL26" s="2">
        <v>38748</v>
      </c>
      <c r="LM26">
        <v>0.01</v>
      </c>
    </row>
    <row r="27" spans="1:325">
      <c r="A27" s="2">
        <v>35611</v>
      </c>
      <c r="B27">
        <v>120940</v>
      </c>
      <c r="D27" s="2">
        <v>33877</v>
      </c>
      <c r="E27">
        <v>61964</v>
      </c>
      <c r="G27" s="2">
        <v>36585</v>
      </c>
      <c r="H27">
        <v>13600</v>
      </c>
      <c r="J27" s="2">
        <v>33877</v>
      </c>
      <c r="K27">
        <v>7337</v>
      </c>
      <c r="M27" s="2">
        <v>35308</v>
      </c>
      <c r="N27">
        <v>86390</v>
      </c>
      <c r="P27" s="2">
        <v>35703</v>
      </c>
      <c r="Q27">
        <v>22420</v>
      </c>
      <c r="S27" s="2">
        <v>35550</v>
      </c>
      <c r="T27">
        <v>56171</v>
      </c>
      <c r="V27" s="5">
        <v>33877</v>
      </c>
      <c r="W27">
        <v>28900</v>
      </c>
      <c r="Y27" s="2">
        <v>36007</v>
      </c>
      <c r="Z27">
        <v>102100</v>
      </c>
      <c r="AB27" s="2">
        <v>38776</v>
      </c>
      <c r="AC27">
        <v>0.84699999999999998</v>
      </c>
      <c r="AE27" s="2">
        <v>38776</v>
      </c>
      <c r="AF27">
        <v>2.8839999999999999</v>
      </c>
      <c r="AH27" s="2">
        <v>36799</v>
      </c>
      <c r="AI27">
        <v>225267</v>
      </c>
      <c r="AK27" s="2">
        <v>38776</v>
      </c>
      <c r="AL27">
        <v>1.284</v>
      </c>
      <c r="AN27" s="2">
        <v>35671</v>
      </c>
      <c r="AO27">
        <v>23285</v>
      </c>
      <c r="AQ27" s="2">
        <v>33877</v>
      </c>
      <c r="AR27">
        <v>1634</v>
      </c>
      <c r="AT27" s="2">
        <v>33877</v>
      </c>
      <c r="AU27">
        <v>5978</v>
      </c>
      <c r="AW27" s="2">
        <v>33877</v>
      </c>
      <c r="AX27">
        <v>18174</v>
      </c>
      <c r="AZ27" s="2">
        <v>33877</v>
      </c>
      <c r="BA27">
        <v>4179.7</v>
      </c>
      <c r="BC27" s="2">
        <v>37344</v>
      </c>
      <c r="BD27">
        <v>20325</v>
      </c>
      <c r="BF27" s="2">
        <v>38776</v>
      </c>
      <c r="BG27">
        <v>0.84199999999999997</v>
      </c>
      <c r="BI27" s="2">
        <v>33877</v>
      </c>
      <c r="BJ27">
        <v>7361.8</v>
      </c>
      <c r="BL27" s="2">
        <v>34212</v>
      </c>
      <c r="BM27">
        <v>4900</v>
      </c>
      <c r="BO27" s="2">
        <v>38776</v>
      </c>
      <c r="BP27">
        <v>0.36899999999999999</v>
      </c>
      <c r="BR27" s="2">
        <v>33877</v>
      </c>
      <c r="BS27">
        <v>8479.2000000000007</v>
      </c>
      <c r="BU27" s="2">
        <v>33877</v>
      </c>
      <c r="BV27">
        <v>13917.9</v>
      </c>
      <c r="BX27" s="2">
        <v>33877</v>
      </c>
      <c r="BY27">
        <v>9982</v>
      </c>
      <c r="CA27" s="2">
        <v>37529</v>
      </c>
      <c r="CB27">
        <v>31995</v>
      </c>
      <c r="CD27" s="2">
        <v>33877</v>
      </c>
      <c r="CE27">
        <v>37247</v>
      </c>
      <c r="CG27" s="2">
        <v>38776</v>
      </c>
      <c r="CH27">
        <v>0.51200000000000001</v>
      </c>
      <c r="CJ27" s="2">
        <v>38776</v>
      </c>
      <c r="CK27">
        <v>0.438</v>
      </c>
      <c r="CM27" s="2">
        <v>38776</v>
      </c>
      <c r="CN27">
        <v>0.57399999999999995</v>
      </c>
      <c r="CP27" s="2">
        <v>38776</v>
      </c>
      <c r="CQ27">
        <v>0.46600000000000003</v>
      </c>
      <c r="CS27" s="2">
        <v>38776</v>
      </c>
      <c r="CT27">
        <v>0.71399999999999997</v>
      </c>
      <c r="CV27" s="2">
        <v>38776</v>
      </c>
      <c r="CW27">
        <v>0.95399999999999996</v>
      </c>
      <c r="CY27" s="2">
        <v>38776</v>
      </c>
      <c r="CZ27">
        <v>0.56399999999999995</v>
      </c>
      <c r="DB27" s="2">
        <v>38776</v>
      </c>
      <c r="DC27">
        <v>0.438</v>
      </c>
      <c r="DE27" s="2">
        <v>38776</v>
      </c>
      <c r="DF27">
        <v>0.313</v>
      </c>
      <c r="DH27" s="2">
        <v>38776</v>
      </c>
      <c r="DI27">
        <v>0.46899999999999997</v>
      </c>
      <c r="DK27" s="2">
        <v>38776</v>
      </c>
      <c r="DL27">
        <v>0.47499999999999998</v>
      </c>
      <c r="DN27" s="2">
        <v>38776</v>
      </c>
      <c r="DO27">
        <v>0.27600000000000002</v>
      </c>
      <c r="DR27" s="2">
        <v>38776</v>
      </c>
      <c r="DS27">
        <v>0.45900000000000002</v>
      </c>
      <c r="DU27" s="2">
        <v>38776</v>
      </c>
      <c r="DV27">
        <v>0.57599999999999996</v>
      </c>
      <c r="DX27" s="2">
        <v>38776</v>
      </c>
      <c r="DY27">
        <v>0.98299999999999998</v>
      </c>
      <c r="EA27" s="2">
        <v>38776</v>
      </c>
      <c r="EB27">
        <v>0.38200000000000001</v>
      </c>
      <c r="ED27" s="2">
        <v>38776</v>
      </c>
      <c r="EE27">
        <v>0.34100000000000003</v>
      </c>
      <c r="EG27" s="2">
        <v>38776</v>
      </c>
      <c r="EH27">
        <v>0.14599999999999999</v>
      </c>
      <c r="EJ27" s="2">
        <v>38776</v>
      </c>
      <c r="EK27">
        <v>0.105</v>
      </c>
      <c r="EN27" s="2">
        <v>38776</v>
      </c>
      <c r="EO27">
        <v>0.38100000000000001</v>
      </c>
      <c r="EQ27" s="2">
        <v>38776</v>
      </c>
      <c r="ER27">
        <v>0.20100000000000001</v>
      </c>
      <c r="ET27" s="2">
        <v>38776</v>
      </c>
      <c r="EU27">
        <v>0.20100000000000001</v>
      </c>
      <c r="EW27" s="2">
        <v>38776</v>
      </c>
      <c r="EX27">
        <v>7.5999999999999998E-2</v>
      </c>
      <c r="EZ27" s="2">
        <v>38776</v>
      </c>
      <c r="FA27">
        <v>0.16600000000000001</v>
      </c>
      <c r="FC27" s="2">
        <v>38776</v>
      </c>
      <c r="FD27">
        <v>0.21099999999999999</v>
      </c>
      <c r="FF27" s="2">
        <v>38776</v>
      </c>
      <c r="FG27">
        <v>0.192</v>
      </c>
      <c r="FI27" s="2">
        <v>38776</v>
      </c>
      <c r="FJ27">
        <v>0.20599999999999999</v>
      </c>
      <c r="FL27" s="2">
        <v>38776</v>
      </c>
      <c r="FM27">
        <v>0.1</v>
      </c>
      <c r="FO27" s="2">
        <v>38776</v>
      </c>
      <c r="FP27">
        <v>0.23599999999999999</v>
      </c>
      <c r="FR27" s="2">
        <v>38776</v>
      </c>
      <c r="FS27">
        <v>0.126</v>
      </c>
      <c r="FU27" s="2">
        <v>38776</v>
      </c>
      <c r="FV27">
        <v>0.68200000000000005</v>
      </c>
      <c r="FX27" s="2">
        <v>38776</v>
      </c>
      <c r="FY27">
        <v>6.6000000000000003E-2</v>
      </c>
      <c r="GA27" s="2">
        <v>38776</v>
      </c>
      <c r="GB27">
        <v>0.104</v>
      </c>
      <c r="GD27" s="2">
        <v>38776</v>
      </c>
      <c r="GE27">
        <v>9.4E-2</v>
      </c>
      <c r="GG27" s="2">
        <v>38776</v>
      </c>
      <c r="GH27">
        <v>0.17199999999999999</v>
      </c>
      <c r="GJ27" s="2">
        <v>38776</v>
      </c>
      <c r="GK27">
        <v>0.16400000000000001</v>
      </c>
      <c r="GM27" s="2">
        <v>38776</v>
      </c>
      <c r="GN27">
        <v>0.14599999999999999</v>
      </c>
      <c r="GP27" s="2">
        <v>38776</v>
      </c>
      <c r="GQ27">
        <v>7.2999999999999995E-2</v>
      </c>
      <c r="GS27" s="2">
        <v>38776</v>
      </c>
      <c r="GT27">
        <v>3.1E-2</v>
      </c>
      <c r="GV27" s="2">
        <v>38776</v>
      </c>
      <c r="GW27">
        <v>5.2999999999999999E-2</v>
      </c>
      <c r="GY27" s="2">
        <v>38776</v>
      </c>
      <c r="GZ27">
        <v>5.2999999999999999E-2</v>
      </c>
      <c r="HB27" s="2">
        <v>38776</v>
      </c>
      <c r="HC27">
        <v>0.24299999999999999</v>
      </c>
      <c r="HE27" s="2">
        <v>38776</v>
      </c>
      <c r="HF27">
        <v>2.8000000000000001E-2</v>
      </c>
      <c r="HH27" s="2">
        <v>38776</v>
      </c>
      <c r="HI27">
        <v>8.8999999999999996E-2</v>
      </c>
      <c r="HK27" s="2">
        <v>38776</v>
      </c>
      <c r="HL27">
        <v>0.151</v>
      </c>
      <c r="HN27" s="2">
        <v>38776</v>
      </c>
      <c r="HO27">
        <v>0.14399999999999999</v>
      </c>
      <c r="HQ27" s="2">
        <v>38776</v>
      </c>
      <c r="HR27">
        <v>8.7999999999999995E-2</v>
      </c>
      <c r="HT27" s="2">
        <v>38776</v>
      </c>
      <c r="HU27">
        <v>8.7999999999999995E-2</v>
      </c>
      <c r="HW27" s="2">
        <v>38776</v>
      </c>
      <c r="HX27">
        <v>5.8999999999999997E-2</v>
      </c>
      <c r="HZ27" s="2">
        <v>38776</v>
      </c>
      <c r="IA27">
        <v>2.4E-2</v>
      </c>
      <c r="IC27" s="2">
        <v>38776</v>
      </c>
      <c r="ID27">
        <v>2.9000000000000001E-2</v>
      </c>
      <c r="IF27" s="2">
        <v>38776</v>
      </c>
      <c r="IG27">
        <v>5.5E-2</v>
      </c>
      <c r="II27" s="2">
        <v>38776</v>
      </c>
      <c r="IJ27">
        <v>4.9000000000000002E-2</v>
      </c>
      <c r="IL27" s="2">
        <v>38776</v>
      </c>
      <c r="IM27">
        <v>4.7E-2</v>
      </c>
      <c r="IO27" s="2">
        <v>38776</v>
      </c>
      <c r="IP27">
        <v>2.3E-2</v>
      </c>
      <c r="IR27" s="2">
        <v>38776</v>
      </c>
      <c r="IS27">
        <v>0.04</v>
      </c>
      <c r="IU27" s="2">
        <v>38776</v>
      </c>
      <c r="IV27">
        <v>0.03</v>
      </c>
      <c r="IX27" s="2">
        <v>38776</v>
      </c>
      <c r="IY27">
        <v>3.2000000000000001E-2</v>
      </c>
      <c r="JA27" s="2">
        <v>38776</v>
      </c>
      <c r="JB27">
        <v>0.04</v>
      </c>
      <c r="JD27" s="2">
        <v>38776</v>
      </c>
      <c r="JE27">
        <v>1.7000000000000001E-2</v>
      </c>
      <c r="JG27" s="2">
        <v>38776</v>
      </c>
      <c r="JH27">
        <v>5.3999999999999999E-2</v>
      </c>
      <c r="JJ27" s="2">
        <v>38776</v>
      </c>
      <c r="JK27">
        <v>4.3999999999999997E-2</v>
      </c>
      <c r="JM27" s="2">
        <v>38776</v>
      </c>
      <c r="JN27">
        <v>0.04</v>
      </c>
      <c r="JP27" s="2">
        <v>38776</v>
      </c>
      <c r="JQ27">
        <v>3.2000000000000001E-2</v>
      </c>
      <c r="JS27" s="2">
        <v>38776</v>
      </c>
      <c r="JT27">
        <v>2.4E-2</v>
      </c>
      <c r="JV27" s="2">
        <v>38776</v>
      </c>
      <c r="JW27">
        <v>1.7000000000000001E-2</v>
      </c>
      <c r="JY27" s="2">
        <v>38776</v>
      </c>
      <c r="JZ27">
        <v>1.4E-2</v>
      </c>
      <c r="KB27" s="2">
        <v>38776</v>
      </c>
      <c r="KC27">
        <v>1.9E-2</v>
      </c>
      <c r="KE27" s="2">
        <v>38776</v>
      </c>
      <c r="KF27">
        <v>1.0999999999999999E-2</v>
      </c>
      <c r="KH27" s="2">
        <v>38776</v>
      </c>
      <c r="KI27">
        <v>1.2E-2</v>
      </c>
      <c r="KK27" s="2">
        <v>38776</v>
      </c>
      <c r="KL27">
        <v>1.2E-2</v>
      </c>
      <c r="KN27" s="2">
        <v>38776</v>
      </c>
      <c r="KO27">
        <v>3.0000000000000001E-3</v>
      </c>
      <c r="KQ27" s="2">
        <v>38776</v>
      </c>
      <c r="KR27">
        <v>1.4E-2</v>
      </c>
      <c r="KT27" s="2">
        <v>38776</v>
      </c>
      <c r="KU27">
        <v>1.0999999999999999E-2</v>
      </c>
      <c r="KW27" s="2">
        <v>38776</v>
      </c>
      <c r="KX27">
        <v>1.2999999999999999E-2</v>
      </c>
      <c r="KZ27" s="2">
        <v>38776</v>
      </c>
      <c r="LA27">
        <v>0.187</v>
      </c>
      <c r="LC27" s="2">
        <v>38776</v>
      </c>
      <c r="LD27">
        <v>1.2E-2</v>
      </c>
      <c r="LF27" s="2">
        <v>38776</v>
      </c>
      <c r="LG27">
        <v>9.5000000000000001E-2</v>
      </c>
      <c r="LI27" s="2">
        <v>38776</v>
      </c>
      <c r="LJ27">
        <v>5.8999999999999997E-2</v>
      </c>
      <c r="LL27" s="2">
        <v>38776</v>
      </c>
      <c r="LM27">
        <v>7.0000000000000001E-3</v>
      </c>
    </row>
    <row r="28" spans="1:325">
      <c r="A28" s="2">
        <v>35642</v>
      </c>
      <c r="B28">
        <v>125950</v>
      </c>
      <c r="D28" s="2">
        <v>33908</v>
      </c>
      <c r="E28">
        <v>61435</v>
      </c>
      <c r="G28" s="2">
        <v>36616</v>
      </c>
      <c r="H28">
        <v>15500</v>
      </c>
      <c r="J28" s="2">
        <v>33908</v>
      </c>
      <c r="K28">
        <v>5652</v>
      </c>
      <c r="M28" s="2">
        <v>35338</v>
      </c>
      <c r="N28">
        <v>86680</v>
      </c>
      <c r="P28" s="2">
        <v>35734</v>
      </c>
      <c r="Q28">
        <v>22300</v>
      </c>
      <c r="S28" s="2">
        <v>35580</v>
      </c>
      <c r="T28">
        <v>59279</v>
      </c>
      <c r="V28" s="5">
        <v>33908</v>
      </c>
      <c r="W28">
        <v>28900</v>
      </c>
      <c r="Y28" s="2">
        <v>36038</v>
      </c>
      <c r="Z28">
        <v>104594</v>
      </c>
      <c r="AB28" s="2">
        <v>38807</v>
      </c>
      <c r="AC28">
        <v>0.82099999999999995</v>
      </c>
      <c r="AE28" s="2">
        <v>38807</v>
      </c>
      <c r="AF28">
        <v>2.8260000000000001</v>
      </c>
      <c r="AH28" s="2">
        <v>36830</v>
      </c>
      <c r="AI28">
        <v>222526</v>
      </c>
      <c r="AK28" s="2">
        <v>38807</v>
      </c>
      <c r="AL28">
        <v>1.2829999999999999</v>
      </c>
      <c r="AN28" s="2">
        <v>35703</v>
      </c>
      <c r="AO28">
        <v>24428</v>
      </c>
      <c r="AQ28" s="2">
        <v>33908</v>
      </c>
      <c r="AR28">
        <v>1797</v>
      </c>
      <c r="AT28" s="2">
        <v>33908</v>
      </c>
      <c r="AU28">
        <v>5656</v>
      </c>
      <c r="AW28" s="2">
        <v>33908</v>
      </c>
      <c r="AX28">
        <v>18842</v>
      </c>
      <c r="AZ28" s="2">
        <v>33908</v>
      </c>
      <c r="BA28">
        <v>4101</v>
      </c>
      <c r="BC28" s="2">
        <v>37376</v>
      </c>
      <c r="BD28">
        <v>22217</v>
      </c>
      <c r="BF28" s="2">
        <v>38807</v>
      </c>
      <c r="BG28">
        <v>0.83499999999999996</v>
      </c>
      <c r="BI28" s="2">
        <v>33908</v>
      </c>
      <c r="BJ28">
        <v>8654.2999999999993</v>
      </c>
      <c r="BL28" s="2">
        <v>34242</v>
      </c>
      <c r="BM28">
        <v>5700</v>
      </c>
      <c r="BO28" s="2">
        <v>38807</v>
      </c>
      <c r="BP28">
        <v>0.371</v>
      </c>
      <c r="BR28" s="2">
        <v>33908</v>
      </c>
      <c r="BS28">
        <v>8805.7000000000007</v>
      </c>
      <c r="BU28" s="2">
        <v>33908</v>
      </c>
      <c r="BV28">
        <v>15638.5</v>
      </c>
      <c r="BX28" s="2">
        <v>33908</v>
      </c>
      <c r="BY28">
        <v>10489</v>
      </c>
      <c r="CA28" s="2">
        <v>37560</v>
      </c>
      <c r="CB28">
        <v>31855</v>
      </c>
      <c r="CD28" s="2">
        <v>33908</v>
      </c>
      <c r="CE28">
        <v>35645</v>
      </c>
      <c r="CG28" s="2">
        <v>38807</v>
      </c>
      <c r="CH28">
        <v>0.48299999999999998</v>
      </c>
      <c r="CJ28" s="2">
        <v>38807</v>
      </c>
      <c r="CK28">
        <v>0.46500000000000002</v>
      </c>
      <c r="CM28" s="2">
        <v>38807</v>
      </c>
      <c r="CN28">
        <v>0.73599999999999999</v>
      </c>
      <c r="CP28" s="2">
        <v>38807</v>
      </c>
      <c r="CQ28">
        <v>0.46700000000000003</v>
      </c>
      <c r="CS28" s="2">
        <v>38807</v>
      </c>
      <c r="CT28">
        <v>0.69599999999999995</v>
      </c>
      <c r="CV28" s="2">
        <v>38807</v>
      </c>
      <c r="CW28">
        <v>0.93300000000000005</v>
      </c>
      <c r="CY28" s="2">
        <v>38807</v>
      </c>
      <c r="CZ28">
        <v>0.57599999999999996</v>
      </c>
      <c r="DB28" s="2">
        <v>38807</v>
      </c>
      <c r="DC28">
        <v>0.45900000000000002</v>
      </c>
      <c r="DE28" s="2">
        <v>38807</v>
      </c>
      <c r="DF28">
        <v>0.32</v>
      </c>
      <c r="DH28" s="2">
        <v>38807</v>
      </c>
      <c r="DI28">
        <v>0.53100000000000003</v>
      </c>
      <c r="DK28" s="2">
        <v>38807</v>
      </c>
      <c r="DL28">
        <v>0.46600000000000003</v>
      </c>
      <c r="DN28" s="2">
        <v>38807</v>
      </c>
      <c r="DO28">
        <v>0.27800000000000002</v>
      </c>
      <c r="DR28" s="2">
        <v>38807</v>
      </c>
      <c r="DS28">
        <v>0.42899999999999999</v>
      </c>
      <c r="DU28" s="2">
        <v>38807</v>
      </c>
      <c r="DV28">
        <v>0.628</v>
      </c>
      <c r="DX28" s="2">
        <v>38807</v>
      </c>
      <c r="DY28">
        <v>0.97</v>
      </c>
      <c r="EA28" s="2">
        <v>38807</v>
      </c>
      <c r="EB28">
        <v>0.379</v>
      </c>
      <c r="ED28" s="2">
        <v>38807</v>
      </c>
      <c r="EE28">
        <v>0.32800000000000001</v>
      </c>
      <c r="EG28" s="2">
        <v>38807</v>
      </c>
      <c r="EH28">
        <v>0.16400000000000001</v>
      </c>
      <c r="EJ28" s="2">
        <v>38807</v>
      </c>
      <c r="EK28">
        <v>0.105</v>
      </c>
      <c r="EN28" s="2">
        <v>38807</v>
      </c>
      <c r="EO28">
        <v>0.38200000000000001</v>
      </c>
      <c r="EQ28" s="2">
        <v>38807</v>
      </c>
      <c r="ER28">
        <v>0.20699999999999999</v>
      </c>
      <c r="ET28" s="2">
        <v>38807</v>
      </c>
      <c r="EU28">
        <v>0.20699999999999999</v>
      </c>
      <c r="EW28" s="2">
        <v>38807</v>
      </c>
      <c r="EX28">
        <v>7.3999999999999996E-2</v>
      </c>
      <c r="EZ28" s="2">
        <v>38807</v>
      </c>
      <c r="FA28">
        <v>0.20399999999999999</v>
      </c>
      <c r="FC28" s="2">
        <v>38807</v>
      </c>
      <c r="FD28">
        <v>0.217</v>
      </c>
      <c r="FF28" s="2">
        <v>38807</v>
      </c>
      <c r="FG28">
        <v>0.17799999999999999</v>
      </c>
      <c r="FI28" s="2">
        <v>38807</v>
      </c>
      <c r="FJ28">
        <v>0.21</v>
      </c>
      <c r="FL28" s="2">
        <v>38807</v>
      </c>
      <c r="FM28">
        <v>0.1</v>
      </c>
      <c r="FO28" s="2">
        <v>38807</v>
      </c>
      <c r="FP28">
        <v>0.22800000000000001</v>
      </c>
      <c r="FR28" s="2">
        <v>38807</v>
      </c>
      <c r="FS28">
        <v>0.123</v>
      </c>
      <c r="FU28" s="2">
        <v>38807</v>
      </c>
      <c r="FV28">
        <v>0.70399999999999996</v>
      </c>
      <c r="FX28" s="2">
        <v>38807</v>
      </c>
      <c r="FY28">
        <v>6.5000000000000002E-2</v>
      </c>
      <c r="GA28" s="2">
        <v>38807</v>
      </c>
      <c r="GB28">
        <v>9.9000000000000005E-2</v>
      </c>
      <c r="GD28" s="2">
        <v>38807</v>
      </c>
      <c r="GE28">
        <v>0.112</v>
      </c>
      <c r="GG28" s="2">
        <v>38807</v>
      </c>
      <c r="GH28">
        <v>0.17100000000000001</v>
      </c>
      <c r="GJ28" s="2">
        <v>38807</v>
      </c>
      <c r="GK28">
        <v>0.186</v>
      </c>
      <c r="GM28" s="2">
        <v>38807</v>
      </c>
      <c r="GN28">
        <v>0.14299999999999999</v>
      </c>
      <c r="GP28" s="2">
        <v>38807</v>
      </c>
      <c r="GQ28">
        <v>7.4999999999999997E-2</v>
      </c>
      <c r="GS28" s="2">
        <v>38807</v>
      </c>
      <c r="GT28">
        <v>0.03</v>
      </c>
      <c r="GV28" s="2">
        <v>38807</v>
      </c>
      <c r="GW28">
        <v>5.3999999999999999E-2</v>
      </c>
      <c r="GY28" s="2">
        <v>38807</v>
      </c>
      <c r="GZ28">
        <v>5.3999999999999999E-2</v>
      </c>
      <c r="HB28" s="2">
        <v>38807</v>
      </c>
      <c r="HC28">
        <v>0.23799999999999999</v>
      </c>
      <c r="HE28" s="2">
        <v>38807</v>
      </c>
      <c r="HF28">
        <v>2.4E-2</v>
      </c>
      <c r="HH28" s="2">
        <v>38807</v>
      </c>
      <c r="HI28">
        <v>9.2999999999999999E-2</v>
      </c>
      <c r="HK28" s="2">
        <v>38807</v>
      </c>
      <c r="HL28">
        <v>0.17100000000000001</v>
      </c>
      <c r="HN28" s="2">
        <v>38807</v>
      </c>
      <c r="HO28">
        <v>0.14099999999999999</v>
      </c>
      <c r="HQ28" s="2">
        <v>38807</v>
      </c>
      <c r="HR28">
        <v>9.2999999999999999E-2</v>
      </c>
      <c r="HT28" s="2">
        <v>38807</v>
      </c>
      <c r="HU28">
        <v>9.2999999999999999E-2</v>
      </c>
      <c r="HW28" s="2">
        <v>38807</v>
      </c>
      <c r="HX28">
        <v>5.8000000000000003E-2</v>
      </c>
      <c r="HZ28" s="2">
        <v>38807</v>
      </c>
      <c r="IA28">
        <v>2.4E-2</v>
      </c>
      <c r="IC28" s="2">
        <v>38807</v>
      </c>
      <c r="ID28">
        <v>2.7E-2</v>
      </c>
      <c r="IF28" s="2">
        <v>38807</v>
      </c>
      <c r="IG28">
        <v>5.5E-2</v>
      </c>
      <c r="II28" s="2">
        <v>38807</v>
      </c>
      <c r="IJ28">
        <v>4.8000000000000001E-2</v>
      </c>
      <c r="IL28" s="2">
        <v>38807</v>
      </c>
      <c r="IM28">
        <v>4.4999999999999998E-2</v>
      </c>
      <c r="IO28" s="2">
        <v>38807</v>
      </c>
      <c r="IP28">
        <v>2.1999999999999999E-2</v>
      </c>
      <c r="IR28" s="2">
        <v>38807</v>
      </c>
      <c r="IS28">
        <v>3.4000000000000002E-2</v>
      </c>
      <c r="IU28" s="2">
        <v>38807</v>
      </c>
      <c r="IV28">
        <v>2.9000000000000001E-2</v>
      </c>
      <c r="IX28" s="2">
        <v>38807</v>
      </c>
      <c r="IY28">
        <v>3.1E-2</v>
      </c>
      <c r="JA28" s="2">
        <v>38807</v>
      </c>
      <c r="JB28">
        <v>3.4000000000000002E-2</v>
      </c>
      <c r="JD28" s="2">
        <v>38807</v>
      </c>
      <c r="JE28">
        <v>1.7000000000000001E-2</v>
      </c>
      <c r="JG28" s="2">
        <v>38807</v>
      </c>
      <c r="JH28">
        <v>5.6000000000000001E-2</v>
      </c>
      <c r="JJ28" s="2">
        <v>38807</v>
      </c>
      <c r="JK28">
        <v>4.2000000000000003E-2</v>
      </c>
      <c r="JM28" s="2">
        <v>38807</v>
      </c>
      <c r="JN28">
        <v>3.7999999999999999E-2</v>
      </c>
      <c r="JP28" s="2">
        <v>38807</v>
      </c>
      <c r="JQ28">
        <v>3.1E-2</v>
      </c>
      <c r="JS28" s="2">
        <v>38807</v>
      </c>
      <c r="JT28">
        <v>2.5000000000000001E-2</v>
      </c>
      <c r="JV28" s="2">
        <v>38807</v>
      </c>
      <c r="JW28">
        <v>1.7999999999999999E-2</v>
      </c>
      <c r="JY28" s="2">
        <v>38807</v>
      </c>
      <c r="JZ28">
        <v>1.2999999999999999E-2</v>
      </c>
      <c r="KB28" s="2">
        <v>38807</v>
      </c>
      <c r="KC28">
        <v>1.7999999999999999E-2</v>
      </c>
      <c r="KE28" s="2">
        <v>38807</v>
      </c>
      <c r="KF28">
        <v>8.9999999999999993E-3</v>
      </c>
      <c r="KH28" s="2">
        <v>38807</v>
      </c>
      <c r="KI28">
        <v>1.0999999999999999E-2</v>
      </c>
      <c r="KK28" s="2">
        <v>38807</v>
      </c>
      <c r="KL28">
        <v>1.0999999999999999E-2</v>
      </c>
      <c r="KN28" s="2">
        <v>38807</v>
      </c>
      <c r="KO28">
        <v>3.0000000000000001E-3</v>
      </c>
      <c r="KQ28" s="2">
        <v>38807</v>
      </c>
      <c r="KR28">
        <v>1.4E-2</v>
      </c>
      <c r="KT28" s="2">
        <v>38807</v>
      </c>
      <c r="KU28">
        <v>1.0999999999999999E-2</v>
      </c>
      <c r="KW28" s="2">
        <v>38807</v>
      </c>
      <c r="KX28">
        <v>1.2E-2</v>
      </c>
      <c r="KZ28" s="2">
        <v>38807</v>
      </c>
      <c r="LA28">
        <v>0.188</v>
      </c>
      <c r="LC28" s="2">
        <v>38807</v>
      </c>
      <c r="LD28">
        <v>1.2999999999999999E-2</v>
      </c>
      <c r="LF28" s="2">
        <v>38807</v>
      </c>
      <c r="LG28">
        <v>9.8000000000000004E-2</v>
      </c>
      <c r="LI28" s="2">
        <v>38807</v>
      </c>
      <c r="LJ28">
        <v>5.8000000000000003E-2</v>
      </c>
      <c r="LL28" s="2">
        <v>38807</v>
      </c>
      <c r="LM28">
        <v>7.0000000000000001E-3</v>
      </c>
    </row>
    <row r="29" spans="1:325">
      <c r="A29" s="2">
        <v>35673</v>
      </c>
      <c r="B29">
        <v>130340</v>
      </c>
      <c r="D29" s="2">
        <v>33938</v>
      </c>
      <c r="E29">
        <v>61728</v>
      </c>
      <c r="G29" s="2">
        <v>36644</v>
      </c>
      <c r="H29">
        <v>17100</v>
      </c>
      <c r="J29" s="2">
        <v>33938</v>
      </c>
      <c r="K29">
        <v>5803</v>
      </c>
      <c r="M29" s="2">
        <v>35369</v>
      </c>
      <c r="N29">
        <v>87250</v>
      </c>
      <c r="P29" s="2">
        <v>35764</v>
      </c>
      <c r="Q29">
        <v>7260</v>
      </c>
      <c r="S29" s="2">
        <v>35611</v>
      </c>
      <c r="T29">
        <v>57615</v>
      </c>
      <c r="V29" s="5">
        <v>33938</v>
      </c>
      <c r="W29">
        <v>28900</v>
      </c>
      <c r="Y29" s="2">
        <v>36068</v>
      </c>
      <c r="Z29">
        <v>111445</v>
      </c>
      <c r="AB29" s="2">
        <v>38835</v>
      </c>
      <c r="AC29">
        <v>0.80200000000000005</v>
      </c>
      <c r="AE29" s="2">
        <v>38835</v>
      </c>
      <c r="AF29">
        <v>2.8260000000000001</v>
      </c>
      <c r="AH29" s="2">
        <v>36860</v>
      </c>
      <c r="AI29">
        <v>217809</v>
      </c>
      <c r="AK29" s="2">
        <v>38835</v>
      </c>
      <c r="AL29">
        <v>1.2849999999999999</v>
      </c>
      <c r="AN29" s="2">
        <v>35734</v>
      </c>
      <c r="AO29">
        <v>25830</v>
      </c>
      <c r="AQ29" s="2">
        <v>33938</v>
      </c>
      <c r="AR29">
        <v>1682</v>
      </c>
      <c r="AT29" s="2">
        <v>33938</v>
      </c>
      <c r="AU29">
        <v>5555.7</v>
      </c>
      <c r="AW29" s="2">
        <v>33938</v>
      </c>
      <c r="AX29">
        <v>18991</v>
      </c>
      <c r="AZ29" s="2">
        <v>33938</v>
      </c>
      <c r="BA29">
        <v>3884.3</v>
      </c>
      <c r="BC29" s="2">
        <v>37407</v>
      </c>
      <c r="BD29">
        <v>21994</v>
      </c>
      <c r="BF29" s="2">
        <v>38835</v>
      </c>
      <c r="BG29">
        <v>0.93600000000000005</v>
      </c>
      <c r="BI29" s="2">
        <v>33938</v>
      </c>
      <c r="BJ29">
        <v>8131.6</v>
      </c>
      <c r="BL29" s="2">
        <v>34273</v>
      </c>
      <c r="BM29">
        <v>7300</v>
      </c>
      <c r="BO29" s="2">
        <v>38835</v>
      </c>
      <c r="BP29">
        <v>0.40899999999999997</v>
      </c>
      <c r="BR29" s="2">
        <v>33938</v>
      </c>
      <c r="BS29">
        <v>8428.5</v>
      </c>
      <c r="BU29" s="2">
        <v>33938</v>
      </c>
      <c r="BV29">
        <v>12125.1</v>
      </c>
      <c r="BX29" s="2">
        <v>33938</v>
      </c>
      <c r="BY29">
        <v>7703</v>
      </c>
      <c r="CA29" s="2">
        <v>37589</v>
      </c>
      <c r="CB29">
        <v>32377</v>
      </c>
      <c r="CD29" s="2">
        <v>33938</v>
      </c>
      <c r="CE29">
        <v>35015</v>
      </c>
      <c r="CG29" s="2">
        <v>38835</v>
      </c>
      <c r="CH29">
        <v>0.57499999999999996</v>
      </c>
      <c r="CJ29" s="2">
        <v>38835</v>
      </c>
      <c r="CK29">
        <v>0.45200000000000001</v>
      </c>
      <c r="CM29" s="2">
        <v>38835</v>
      </c>
      <c r="CN29">
        <v>0.79200000000000004</v>
      </c>
      <c r="CP29" s="2">
        <v>38835</v>
      </c>
      <c r="CQ29">
        <v>0.48299999999999998</v>
      </c>
      <c r="CS29" s="2">
        <v>38835</v>
      </c>
      <c r="CT29">
        <v>0.68700000000000006</v>
      </c>
      <c r="CV29" s="2">
        <v>38835</v>
      </c>
      <c r="CW29">
        <v>0.89400000000000002</v>
      </c>
      <c r="CY29" s="2">
        <v>38835</v>
      </c>
      <c r="CZ29">
        <v>0.56599999999999995</v>
      </c>
      <c r="DB29" s="2">
        <v>38835</v>
      </c>
      <c r="DC29">
        <v>0.46300000000000002</v>
      </c>
      <c r="DE29" s="2">
        <v>38835</v>
      </c>
      <c r="DF29">
        <v>0.314</v>
      </c>
      <c r="DH29" s="2">
        <v>38835</v>
      </c>
      <c r="DI29">
        <v>0.52200000000000002</v>
      </c>
      <c r="DK29" s="2">
        <v>38835</v>
      </c>
      <c r="DL29">
        <v>0.47399999999999998</v>
      </c>
      <c r="DN29" s="2">
        <v>38835</v>
      </c>
      <c r="DO29">
        <v>0.27</v>
      </c>
      <c r="DR29" s="2">
        <v>38835</v>
      </c>
      <c r="DS29">
        <v>0.41499999999999998</v>
      </c>
      <c r="DU29" s="2">
        <v>38835</v>
      </c>
      <c r="DV29">
        <v>0.626</v>
      </c>
      <c r="DX29" s="2">
        <v>38835</v>
      </c>
      <c r="DY29">
        <v>0.90700000000000003</v>
      </c>
      <c r="EA29" s="2">
        <v>38835</v>
      </c>
      <c r="EB29">
        <v>0.36899999999999999</v>
      </c>
      <c r="ED29" s="2">
        <v>38835</v>
      </c>
      <c r="EE29">
        <v>0.33100000000000002</v>
      </c>
      <c r="EG29" s="2">
        <v>38835</v>
      </c>
      <c r="EH29">
        <v>0.161</v>
      </c>
      <c r="EJ29" s="2">
        <v>38835</v>
      </c>
      <c r="EK29">
        <v>0.10299999999999999</v>
      </c>
      <c r="EN29" s="2">
        <v>38835</v>
      </c>
      <c r="EO29">
        <v>0.38300000000000001</v>
      </c>
      <c r="EQ29" s="2">
        <v>38835</v>
      </c>
      <c r="ER29">
        <v>0.21199999999999999</v>
      </c>
      <c r="ET29" s="2">
        <v>38835</v>
      </c>
      <c r="EU29">
        <v>0.21199999999999999</v>
      </c>
      <c r="EW29" s="2">
        <v>38835</v>
      </c>
      <c r="EX29">
        <v>0.10299999999999999</v>
      </c>
      <c r="EZ29" s="2">
        <v>38835</v>
      </c>
      <c r="FA29">
        <v>0.2</v>
      </c>
      <c r="FC29" s="2">
        <v>38835</v>
      </c>
      <c r="FD29">
        <v>0.217</v>
      </c>
      <c r="FF29" s="2">
        <v>38835</v>
      </c>
      <c r="FG29">
        <v>0.17100000000000001</v>
      </c>
      <c r="FI29" s="2">
        <v>38835</v>
      </c>
      <c r="FJ29">
        <v>0.20399999999999999</v>
      </c>
      <c r="FL29" s="2">
        <v>38835</v>
      </c>
      <c r="FM29">
        <v>9.8000000000000004E-2</v>
      </c>
      <c r="FO29" s="2">
        <v>38835</v>
      </c>
      <c r="FP29">
        <v>0.224</v>
      </c>
      <c r="FR29" s="2">
        <v>38835</v>
      </c>
      <c r="FS29">
        <v>0.121</v>
      </c>
      <c r="FU29" s="2">
        <v>38835</v>
      </c>
      <c r="FV29">
        <v>0.71299999999999997</v>
      </c>
      <c r="FX29" s="2">
        <v>38835</v>
      </c>
      <c r="FY29">
        <v>6.9000000000000006E-2</v>
      </c>
      <c r="GA29" s="2">
        <v>38835</v>
      </c>
      <c r="GB29">
        <v>9.7000000000000003E-2</v>
      </c>
      <c r="GD29" s="2">
        <v>38835</v>
      </c>
      <c r="GE29">
        <v>0.111</v>
      </c>
      <c r="GG29" s="2">
        <v>38835</v>
      </c>
      <c r="GH29">
        <v>0.17399999999999999</v>
      </c>
      <c r="GJ29" s="2">
        <v>38835</v>
      </c>
      <c r="GK29">
        <v>0.17899999999999999</v>
      </c>
      <c r="GM29" s="2">
        <v>38835</v>
      </c>
      <c r="GN29">
        <v>0.14399999999999999</v>
      </c>
      <c r="GP29" s="2">
        <v>38835</v>
      </c>
      <c r="GQ29">
        <v>7.3999999999999996E-2</v>
      </c>
      <c r="GS29" s="2">
        <v>38835</v>
      </c>
      <c r="GT29">
        <v>3.1E-2</v>
      </c>
      <c r="GV29" s="2">
        <v>38835</v>
      </c>
      <c r="GW29">
        <v>5.5E-2</v>
      </c>
      <c r="GY29" s="2">
        <v>38835</v>
      </c>
      <c r="GZ29">
        <v>5.5E-2</v>
      </c>
      <c r="HB29" s="2">
        <v>38835</v>
      </c>
      <c r="HC29">
        <v>0.20799999999999999</v>
      </c>
      <c r="HE29" s="2">
        <v>38835</v>
      </c>
      <c r="HF29">
        <v>2.5000000000000001E-2</v>
      </c>
      <c r="HH29" s="2">
        <v>38835</v>
      </c>
      <c r="HI29">
        <v>9.6000000000000002E-2</v>
      </c>
      <c r="HK29" s="2">
        <v>38835</v>
      </c>
      <c r="HL29">
        <v>0.16600000000000001</v>
      </c>
      <c r="HN29" s="2">
        <v>38835</v>
      </c>
      <c r="HO29">
        <v>0.13800000000000001</v>
      </c>
      <c r="HQ29" s="2">
        <v>38835</v>
      </c>
      <c r="HR29">
        <v>9.0999999999999998E-2</v>
      </c>
      <c r="HT29" s="2">
        <v>38835</v>
      </c>
      <c r="HU29">
        <v>9.0999999999999998E-2</v>
      </c>
      <c r="HW29" s="2">
        <v>38835</v>
      </c>
      <c r="HX29">
        <v>0.06</v>
      </c>
      <c r="HZ29" s="2">
        <v>38835</v>
      </c>
      <c r="IA29">
        <v>2.4E-2</v>
      </c>
      <c r="IC29" s="2">
        <v>38835</v>
      </c>
      <c r="ID29">
        <v>2.5999999999999999E-2</v>
      </c>
      <c r="IF29" s="2">
        <v>38835</v>
      </c>
      <c r="IG29">
        <v>5.5E-2</v>
      </c>
      <c r="II29" s="2">
        <v>38835</v>
      </c>
      <c r="IJ29">
        <v>5.0999999999999997E-2</v>
      </c>
      <c r="IL29" s="2">
        <v>38835</v>
      </c>
      <c r="IM29">
        <v>4.2999999999999997E-2</v>
      </c>
      <c r="IO29" s="2">
        <v>38835</v>
      </c>
      <c r="IP29">
        <v>2.1999999999999999E-2</v>
      </c>
      <c r="IR29" s="2">
        <v>38835</v>
      </c>
      <c r="IS29">
        <v>3.3000000000000002E-2</v>
      </c>
      <c r="IU29" s="2">
        <v>38835</v>
      </c>
      <c r="IV29">
        <v>2.9000000000000001E-2</v>
      </c>
      <c r="IX29" s="2">
        <v>38835</v>
      </c>
      <c r="IY29">
        <v>0.03</v>
      </c>
      <c r="JA29" s="2">
        <v>38835</v>
      </c>
      <c r="JB29">
        <v>3.3000000000000002E-2</v>
      </c>
      <c r="JD29" s="2">
        <v>38835</v>
      </c>
      <c r="JE29">
        <v>1.7000000000000001E-2</v>
      </c>
      <c r="JG29" s="2">
        <v>38835</v>
      </c>
      <c r="JH29">
        <v>5.6000000000000001E-2</v>
      </c>
      <c r="JJ29" s="2">
        <v>38835</v>
      </c>
      <c r="JK29">
        <v>4.2000000000000003E-2</v>
      </c>
      <c r="JM29" s="2">
        <v>38835</v>
      </c>
      <c r="JN29">
        <v>0.04</v>
      </c>
      <c r="JP29" s="2">
        <v>38835</v>
      </c>
      <c r="JQ29">
        <v>3.3000000000000002E-2</v>
      </c>
      <c r="JS29" s="2">
        <v>38835</v>
      </c>
      <c r="JT29">
        <v>2.4E-2</v>
      </c>
      <c r="JV29" s="2">
        <v>38835</v>
      </c>
      <c r="JW29">
        <v>1.7000000000000001E-2</v>
      </c>
      <c r="JY29" s="2">
        <v>38835</v>
      </c>
      <c r="JZ29">
        <v>1.2E-2</v>
      </c>
      <c r="KB29" s="2">
        <v>38835</v>
      </c>
      <c r="KC29">
        <v>1.7999999999999999E-2</v>
      </c>
      <c r="KE29" s="2">
        <v>38835</v>
      </c>
      <c r="KF29">
        <v>8.9999999999999993E-3</v>
      </c>
      <c r="KH29" s="2">
        <v>38835</v>
      </c>
      <c r="KI29">
        <v>1.0999999999999999E-2</v>
      </c>
      <c r="KK29" s="2">
        <v>38835</v>
      </c>
      <c r="KL29">
        <v>1.0999999999999999E-2</v>
      </c>
      <c r="KN29" s="2">
        <v>38835</v>
      </c>
      <c r="KO29">
        <v>2E-3</v>
      </c>
      <c r="KQ29" s="2">
        <v>38835</v>
      </c>
      <c r="KR29">
        <v>1.4E-2</v>
      </c>
      <c r="KT29" s="2">
        <v>38835</v>
      </c>
      <c r="KU29">
        <v>0.01</v>
      </c>
      <c r="KW29" s="2">
        <v>38835</v>
      </c>
      <c r="KX29">
        <v>1.2E-2</v>
      </c>
      <c r="KZ29" s="2">
        <v>38835</v>
      </c>
      <c r="LA29">
        <v>0.19500000000000001</v>
      </c>
      <c r="LC29" s="2">
        <v>38835</v>
      </c>
      <c r="LD29">
        <v>1.2E-2</v>
      </c>
      <c r="LF29" s="2">
        <v>38835</v>
      </c>
      <c r="LG29">
        <v>9.9000000000000005E-2</v>
      </c>
      <c r="LI29" s="2">
        <v>38835</v>
      </c>
      <c r="LJ29">
        <v>5.6000000000000001E-2</v>
      </c>
      <c r="LL29" s="2">
        <v>38835</v>
      </c>
      <c r="LM29">
        <v>7.0000000000000001E-3</v>
      </c>
    </row>
    <row r="30" spans="1:325">
      <c r="A30" s="2">
        <v>35703</v>
      </c>
      <c r="B30">
        <v>134070</v>
      </c>
      <c r="D30" s="2">
        <v>33969</v>
      </c>
      <c r="E30">
        <v>61889</v>
      </c>
      <c r="G30" s="2">
        <v>36677</v>
      </c>
      <c r="H30">
        <v>19100</v>
      </c>
      <c r="J30" s="2">
        <v>33969</v>
      </c>
      <c r="K30">
        <v>4561</v>
      </c>
      <c r="M30" s="2">
        <v>35399</v>
      </c>
      <c r="N30">
        <v>87690</v>
      </c>
      <c r="P30" s="2">
        <v>35795</v>
      </c>
      <c r="Q30">
        <v>8870</v>
      </c>
      <c r="S30" s="2">
        <v>35642</v>
      </c>
      <c r="T30">
        <v>60331</v>
      </c>
      <c r="V30" s="5">
        <v>33969</v>
      </c>
      <c r="W30">
        <v>35300</v>
      </c>
      <c r="Y30" s="2">
        <v>36098</v>
      </c>
      <c r="Z30">
        <v>112621</v>
      </c>
      <c r="AB30" s="2">
        <v>38868</v>
      </c>
      <c r="AC30">
        <v>0.79100000000000004</v>
      </c>
      <c r="AE30" s="2">
        <v>38868</v>
      </c>
      <c r="AF30">
        <v>2.9050000000000002</v>
      </c>
      <c r="AH30" s="2">
        <v>36891</v>
      </c>
      <c r="AI30">
        <v>218633</v>
      </c>
      <c r="AK30" s="2">
        <v>38868</v>
      </c>
      <c r="AL30">
        <v>1.31</v>
      </c>
      <c r="AN30" s="2">
        <v>35762</v>
      </c>
      <c r="AO30">
        <v>25474</v>
      </c>
      <c r="AQ30" s="2">
        <v>33969</v>
      </c>
      <c r="AR30">
        <v>1456</v>
      </c>
      <c r="AT30" s="2">
        <v>33969</v>
      </c>
      <c r="AU30">
        <v>5361.1</v>
      </c>
      <c r="AW30" s="2">
        <v>33969</v>
      </c>
      <c r="AX30">
        <v>16784</v>
      </c>
      <c r="AZ30" s="2">
        <v>33969</v>
      </c>
      <c r="BA30">
        <v>3992</v>
      </c>
      <c r="BC30" s="2">
        <v>37435</v>
      </c>
      <c r="BD30">
        <v>22247</v>
      </c>
      <c r="BF30" s="2">
        <v>38868</v>
      </c>
      <c r="BG30">
        <v>0.97199999999999998</v>
      </c>
      <c r="BI30" s="2">
        <v>33969</v>
      </c>
      <c r="BJ30">
        <v>10476.5</v>
      </c>
      <c r="BL30" s="2">
        <v>34303</v>
      </c>
      <c r="BM30">
        <v>6900</v>
      </c>
      <c r="BO30" s="2">
        <v>38868</v>
      </c>
      <c r="BP30">
        <v>0.40500000000000003</v>
      </c>
      <c r="BR30" s="2">
        <v>33969</v>
      </c>
      <c r="BS30">
        <v>9614.6</v>
      </c>
      <c r="BU30" s="2">
        <v>33969</v>
      </c>
      <c r="BV30">
        <v>11101</v>
      </c>
      <c r="BX30" s="2">
        <v>33969</v>
      </c>
      <c r="BY30">
        <v>9382</v>
      </c>
      <c r="CA30" s="2">
        <v>37621</v>
      </c>
      <c r="CB30">
        <v>33633</v>
      </c>
      <c r="CD30" s="2">
        <v>33969</v>
      </c>
      <c r="CE30">
        <v>34088</v>
      </c>
      <c r="CG30" s="2">
        <v>38868</v>
      </c>
      <c r="CH30">
        <v>0.47</v>
      </c>
      <c r="CJ30" s="2">
        <v>38868</v>
      </c>
      <c r="CK30">
        <v>0.48299999999999998</v>
      </c>
      <c r="CM30" s="2">
        <v>38868</v>
      </c>
      <c r="CN30">
        <v>0.81899999999999995</v>
      </c>
      <c r="CP30" s="2">
        <v>38868</v>
      </c>
      <c r="CQ30">
        <v>0.53200000000000003</v>
      </c>
      <c r="CS30" s="2">
        <v>38868</v>
      </c>
      <c r="CT30">
        <v>0.68600000000000005</v>
      </c>
      <c r="CV30" s="2">
        <v>38868</v>
      </c>
      <c r="CW30">
        <v>0.88600000000000001</v>
      </c>
      <c r="CY30" s="2">
        <v>38868</v>
      </c>
      <c r="CZ30">
        <v>0.54100000000000004</v>
      </c>
      <c r="DB30" s="2">
        <v>38868</v>
      </c>
      <c r="DC30">
        <v>0.46100000000000002</v>
      </c>
      <c r="DE30" s="2">
        <v>38868</v>
      </c>
      <c r="DF30">
        <v>0.30499999999999999</v>
      </c>
      <c r="DH30" s="2">
        <v>38868</v>
      </c>
      <c r="DI30">
        <v>0.51300000000000001</v>
      </c>
      <c r="DK30" s="2">
        <v>38868</v>
      </c>
      <c r="DL30">
        <v>0.47199999999999998</v>
      </c>
      <c r="DN30" s="2">
        <v>38868</v>
      </c>
      <c r="DO30">
        <v>0.26500000000000001</v>
      </c>
      <c r="DR30" s="2">
        <v>38868</v>
      </c>
      <c r="DS30">
        <v>0.38500000000000001</v>
      </c>
      <c r="DU30" s="2">
        <v>38868</v>
      </c>
      <c r="DV30">
        <v>0.6</v>
      </c>
      <c r="DX30" s="2">
        <v>38868</v>
      </c>
      <c r="DY30">
        <v>0.95499999999999996</v>
      </c>
      <c r="EA30" s="2">
        <v>38868</v>
      </c>
      <c r="EB30">
        <v>0.39700000000000002</v>
      </c>
      <c r="ED30" s="2">
        <v>38868</v>
      </c>
      <c r="EE30">
        <v>0.32600000000000001</v>
      </c>
      <c r="EG30" s="2">
        <v>38868</v>
      </c>
      <c r="EH30">
        <v>0.182</v>
      </c>
      <c r="EJ30" s="2">
        <v>38868</v>
      </c>
      <c r="EK30">
        <v>0.10100000000000001</v>
      </c>
      <c r="EN30" s="2">
        <v>38868</v>
      </c>
      <c r="EO30">
        <v>0.38600000000000001</v>
      </c>
      <c r="EQ30" s="2">
        <v>38868</v>
      </c>
      <c r="ER30">
        <v>0.23</v>
      </c>
      <c r="ET30" s="2">
        <v>38868</v>
      </c>
      <c r="EU30">
        <v>0.23</v>
      </c>
      <c r="EW30" s="2">
        <v>38868</v>
      </c>
      <c r="EX30">
        <v>0.10100000000000001</v>
      </c>
      <c r="EZ30" s="2">
        <v>38868</v>
      </c>
      <c r="FA30">
        <v>0.20300000000000001</v>
      </c>
      <c r="FC30" s="2">
        <v>38868</v>
      </c>
      <c r="FD30">
        <v>0.222</v>
      </c>
      <c r="FF30" s="2">
        <v>38868</v>
      </c>
      <c r="FG30">
        <v>0.17499999999999999</v>
      </c>
      <c r="FI30" s="2">
        <v>38868</v>
      </c>
      <c r="FJ30">
        <v>0.20899999999999999</v>
      </c>
      <c r="FL30" s="2">
        <v>38868</v>
      </c>
      <c r="FM30">
        <v>0.104</v>
      </c>
      <c r="FO30" s="2">
        <v>38868</v>
      </c>
      <c r="FP30">
        <v>0.218</v>
      </c>
      <c r="FR30" s="2">
        <v>38868</v>
      </c>
      <c r="FS30">
        <v>0.11899999999999999</v>
      </c>
      <c r="FU30" s="2">
        <v>38868</v>
      </c>
      <c r="FV30">
        <v>0.66400000000000003</v>
      </c>
      <c r="FX30" s="2">
        <v>38868</v>
      </c>
      <c r="FY30">
        <v>6.5000000000000002E-2</v>
      </c>
      <c r="GA30" s="2">
        <v>38868</v>
      </c>
      <c r="GB30">
        <v>9.6000000000000002E-2</v>
      </c>
      <c r="GD30" s="2">
        <v>38868</v>
      </c>
      <c r="GE30">
        <v>0.109</v>
      </c>
      <c r="GG30" s="2">
        <v>38868</v>
      </c>
      <c r="GH30">
        <v>0.16300000000000001</v>
      </c>
      <c r="GJ30" s="2">
        <v>38868</v>
      </c>
      <c r="GK30">
        <v>0.17899999999999999</v>
      </c>
      <c r="GM30" s="2">
        <v>38868</v>
      </c>
      <c r="GN30">
        <v>0.14199999999999999</v>
      </c>
      <c r="GP30" s="2">
        <v>38868</v>
      </c>
      <c r="GQ30">
        <v>7.0999999999999994E-2</v>
      </c>
      <c r="GS30" s="2">
        <v>38868</v>
      </c>
      <c r="GT30">
        <v>3.3000000000000002E-2</v>
      </c>
      <c r="GV30" s="2">
        <v>38868</v>
      </c>
      <c r="GW30">
        <v>5.8000000000000003E-2</v>
      </c>
      <c r="GY30" s="2">
        <v>38868</v>
      </c>
      <c r="GZ30">
        <v>5.8000000000000003E-2</v>
      </c>
      <c r="HB30" s="2">
        <v>38868</v>
      </c>
      <c r="HC30">
        <v>0.129</v>
      </c>
      <c r="HE30" s="2">
        <v>38868</v>
      </c>
      <c r="HF30">
        <v>2.5999999999999999E-2</v>
      </c>
      <c r="HH30" s="2">
        <v>38868</v>
      </c>
      <c r="HI30">
        <v>8.7999999999999995E-2</v>
      </c>
      <c r="HK30" s="2">
        <v>38868</v>
      </c>
      <c r="HL30">
        <v>0.16300000000000001</v>
      </c>
      <c r="HN30" s="2">
        <v>38868</v>
      </c>
      <c r="HO30">
        <v>0.14499999999999999</v>
      </c>
      <c r="HQ30" s="2">
        <v>38868</v>
      </c>
      <c r="HR30">
        <v>0.09</v>
      </c>
      <c r="HT30" s="2">
        <v>38868</v>
      </c>
      <c r="HU30">
        <v>0.09</v>
      </c>
      <c r="HW30" s="2">
        <v>38868</v>
      </c>
      <c r="HX30">
        <v>5.7000000000000002E-2</v>
      </c>
      <c r="HZ30" s="2">
        <v>38868</v>
      </c>
      <c r="IA30">
        <v>2.4E-2</v>
      </c>
      <c r="IC30" s="2">
        <v>38868</v>
      </c>
      <c r="ID30">
        <v>2.5999999999999999E-2</v>
      </c>
      <c r="IF30" s="2">
        <v>38868</v>
      </c>
      <c r="IG30">
        <v>6.2E-2</v>
      </c>
      <c r="II30" s="2">
        <v>38868</v>
      </c>
      <c r="IJ30">
        <v>0.05</v>
      </c>
      <c r="IL30" s="2">
        <v>38868</v>
      </c>
      <c r="IM30">
        <v>4.2999999999999997E-2</v>
      </c>
      <c r="IO30" s="2">
        <v>38868</v>
      </c>
      <c r="IP30">
        <v>2.1999999999999999E-2</v>
      </c>
      <c r="IR30" s="2">
        <v>38868</v>
      </c>
      <c r="IS30">
        <v>4.2000000000000003E-2</v>
      </c>
      <c r="IU30" s="2">
        <v>38868</v>
      </c>
      <c r="IV30">
        <v>3.2000000000000001E-2</v>
      </c>
      <c r="IX30" s="2">
        <v>38868</v>
      </c>
      <c r="IY30">
        <v>0.03</v>
      </c>
      <c r="JA30" s="2">
        <v>38868</v>
      </c>
      <c r="JB30">
        <v>4.2000000000000003E-2</v>
      </c>
      <c r="JD30" s="2">
        <v>38868</v>
      </c>
      <c r="JE30">
        <v>1.6E-2</v>
      </c>
      <c r="JG30" s="2">
        <v>38868</v>
      </c>
      <c r="JH30">
        <v>5.8000000000000003E-2</v>
      </c>
      <c r="JJ30" s="2">
        <v>38868</v>
      </c>
      <c r="JK30">
        <v>4.2000000000000003E-2</v>
      </c>
      <c r="JM30" s="2">
        <v>38868</v>
      </c>
      <c r="JN30">
        <v>3.6999999999999998E-2</v>
      </c>
      <c r="JP30" s="2">
        <v>38868</v>
      </c>
      <c r="JQ30">
        <v>3.2000000000000001E-2</v>
      </c>
      <c r="JS30" s="2">
        <v>38868</v>
      </c>
      <c r="JT30">
        <v>3.1E-2</v>
      </c>
      <c r="JV30" s="2">
        <v>38868</v>
      </c>
      <c r="JW30">
        <v>1.7999999999999999E-2</v>
      </c>
      <c r="JY30" s="2">
        <v>38868</v>
      </c>
      <c r="JZ30">
        <v>1.2E-2</v>
      </c>
      <c r="KB30" s="2">
        <v>38868</v>
      </c>
      <c r="KC30">
        <v>1.9E-2</v>
      </c>
      <c r="KE30" s="2">
        <v>38868</v>
      </c>
      <c r="KF30">
        <v>0.01</v>
      </c>
      <c r="KH30" s="2">
        <v>38868</v>
      </c>
      <c r="KI30">
        <v>1.0999999999999999E-2</v>
      </c>
      <c r="KK30" s="2">
        <v>38868</v>
      </c>
      <c r="KL30">
        <v>1.0999999999999999E-2</v>
      </c>
      <c r="KN30" s="2">
        <v>38868</v>
      </c>
      <c r="KO30">
        <v>2E-3</v>
      </c>
      <c r="KQ30" s="2">
        <v>38868</v>
      </c>
      <c r="KR30">
        <v>1.4E-2</v>
      </c>
      <c r="KT30" s="2">
        <v>38868</v>
      </c>
      <c r="KU30">
        <v>1.2E-2</v>
      </c>
      <c r="KW30" s="2">
        <v>38868</v>
      </c>
      <c r="KX30">
        <v>1.2999999999999999E-2</v>
      </c>
      <c r="KZ30" s="2">
        <v>38868</v>
      </c>
      <c r="LA30">
        <v>0.188</v>
      </c>
      <c r="LC30" s="2">
        <v>38868</v>
      </c>
      <c r="LD30">
        <v>1.2999999999999999E-2</v>
      </c>
      <c r="LF30" s="2">
        <v>38868</v>
      </c>
      <c r="LG30">
        <v>9.0999999999999998E-2</v>
      </c>
      <c r="LI30" s="2">
        <v>38868</v>
      </c>
      <c r="LJ30">
        <v>5.3999999999999999E-2</v>
      </c>
      <c r="LL30" s="2">
        <v>38868</v>
      </c>
      <c r="LM30">
        <v>1.0999999999999999E-2</v>
      </c>
    </row>
    <row r="31" spans="1:325">
      <c r="A31" s="2">
        <v>35734</v>
      </c>
      <c r="B31">
        <v>137900</v>
      </c>
      <c r="D31" s="2">
        <v>34000</v>
      </c>
      <c r="E31">
        <v>62335</v>
      </c>
      <c r="G31" s="2">
        <v>36707</v>
      </c>
      <c r="H31">
        <v>21000</v>
      </c>
      <c r="J31" s="2">
        <v>34000</v>
      </c>
      <c r="K31">
        <v>5633</v>
      </c>
      <c r="M31" s="2">
        <v>35430</v>
      </c>
      <c r="N31">
        <v>88040</v>
      </c>
      <c r="P31" s="2">
        <v>35826</v>
      </c>
      <c r="Q31">
        <v>12360</v>
      </c>
      <c r="S31" s="2">
        <v>35671</v>
      </c>
      <c r="T31">
        <v>63056</v>
      </c>
      <c r="V31" s="5">
        <v>34000</v>
      </c>
      <c r="W31">
        <v>35300</v>
      </c>
      <c r="Y31" s="2">
        <v>36129</v>
      </c>
      <c r="Z31">
        <v>111938</v>
      </c>
      <c r="AB31" s="2">
        <v>38898</v>
      </c>
      <c r="AC31">
        <v>0.76300000000000001</v>
      </c>
      <c r="AE31" s="2">
        <v>38898</v>
      </c>
      <c r="AF31">
        <v>2.8639999999999999</v>
      </c>
      <c r="AH31" s="2">
        <v>36922</v>
      </c>
      <c r="AI31">
        <v>227283</v>
      </c>
      <c r="AK31" s="2">
        <v>38898</v>
      </c>
      <c r="AL31">
        <v>1.2669999999999999</v>
      </c>
      <c r="AN31" s="2">
        <v>35795</v>
      </c>
      <c r="AO31">
        <v>27808</v>
      </c>
      <c r="AQ31" s="2">
        <v>34000</v>
      </c>
      <c r="AR31">
        <v>1722</v>
      </c>
      <c r="AT31" s="2">
        <v>34059</v>
      </c>
      <c r="AU31">
        <v>5068.0200000000004</v>
      </c>
      <c r="AW31" s="2">
        <v>34000</v>
      </c>
      <c r="AX31">
        <v>16896</v>
      </c>
      <c r="AZ31" s="2">
        <v>34000</v>
      </c>
      <c r="BA31">
        <v>3641.1</v>
      </c>
      <c r="BC31" s="2">
        <v>37468</v>
      </c>
      <c r="BD31">
        <v>23588</v>
      </c>
      <c r="BF31" s="2">
        <v>38898</v>
      </c>
      <c r="BG31">
        <v>0.98199999999999998</v>
      </c>
      <c r="BI31" s="2">
        <v>34000</v>
      </c>
      <c r="BJ31">
        <v>7331.7</v>
      </c>
      <c r="BL31" s="2">
        <v>34334</v>
      </c>
      <c r="BM31">
        <v>6400</v>
      </c>
      <c r="BO31" s="2">
        <v>38898</v>
      </c>
      <c r="BP31">
        <v>0.39400000000000002</v>
      </c>
      <c r="BR31" s="2">
        <v>34000</v>
      </c>
      <c r="BS31">
        <v>9945.2000000000007</v>
      </c>
      <c r="BU31" s="2">
        <v>34000</v>
      </c>
      <c r="BV31">
        <v>13682.9</v>
      </c>
      <c r="BX31" s="2">
        <v>34000</v>
      </c>
      <c r="BY31">
        <v>9169</v>
      </c>
      <c r="CA31" s="2">
        <v>37652</v>
      </c>
      <c r="CB31">
        <v>34256</v>
      </c>
      <c r="CD31" s="2">
        <v>34000</v>
      </c>
      <c r="CE31">
        <v>35331</v>
      </c>
      <c r="CG31" s="2">
        <v>38898</v>
      </c>
      <c r="CH31">
        <v>0.50900000000000001</v>
      </c>
      <c r="CJ31" s="2">
        <v>38898</v>
      </c>
      <c r="CK31">
        <v>0.46</v>
      </c>
      <c r="CM31" s="2">
        <v>38898</v>
      </c>
      <c r="CN31">
        <v>0.73299999999999998</v>
      </c>
      <c r="CP31" s="2">
        <v>38898</v>
      </c>
      <c r="CQ31">
        <v>0.51500000000000001</v>
      </c>
      <c r="CS31" s="2">
        <v>38898</v>
      </c>
      <c r="CT31">
        <v>0.68500000000000005</v>
      </c>
      <c r="CV31" s="2">
        <v>38898</v>
      </c>
      <c r="CW31">
        <v>0.82599999999999996</v>
      </c>
      <c r="CY31" s="2">
        <v>38898</v>
      </c>
      <c r="CZ31">
        <v>0.52900000000000003</v>
      </c>
      <c r="DB31" s="2">
        <v>38898</v>
      </c>
      <c r="DC31">
        <v>0.45100000000000001</v>
      </c>
      <c r="DE31" s="2">
        <v>38898</v>
      </c>
      <c r="DF31">
        <v>0.309</v>
      </c>
      <c r="DH31" s="2">
        <v>38898</v>
      </c>
      <c r="DI31">
        <v>0.502</v>
      </c>
      <c r="DK31" s="2">
        <v>38898</v>
      </c>
      <c r="DL31">
        <v>0.46700000000000003</v>
      </c>
      <c r="DN31" s="2">
        <v>38898</v>
      </c>
      <c r="DO31">
        <v>0.26300000000000001</v>
      </c>
      <c r="DR31" s="2">
        <v>38898</v>
      </c>
      <c r="DS31">
        <v>0.374</v>
      </c>
      <c r="DU31" s="2">
        <v>38898</v>
      </c>
      <c r="DV31">
        <v>0.64400000000000002</v>
      </c>
      <c r="DX31" s="2">
        <v>38898</v>
      </c>
      <c r="DY31">
        <v>1.0229999999999999</v>
      </c>
      <c r="EA31" s="2">
        <v>38898</v>
      </c>
      <c r="EB31">
        <v>0.40400000000000003</v>
      </c>
      <c r="ED31" s="2">
        <v>38898</v>
      </c>
      <c r="EE31">
        <v>0.318</v>
      </c>
      <c r="EG31" s="2">
        <v>38898</v>
      </c>
      <c r="EH31">
        <v>0.248</v>
      </c>
      <c r="EJ31" s="2">
        <v>38898</v>
      </c>
      <c r="EK31">
        <v>0.105</v>
      </c>
      <c r="EN31" s="2">
        <v>38898</v>
      </c>
      <c r="EO31">
        <v>0.39</v>
      </c>
      <c r="EQ31" s="2">
        <v>38898</v>
      </c>
      <c r="ER31">
        <v>0.23400000000000001</v>
      </c>
      <c r="ET31" s="2">
        <v>38898</v>
      </c>
      <c r="EU31">
        <v>0.23400000000000001</v>
      </c>
      <c r="EW31" s="2">
        <v>38898</v>
      </c>
      <c r="EX31">
        <v>9.9000000000000005E-2</v>
      </c>
      <c r="EZ31" s="2">
        <v>38898</v>
      </c>
      <c r="FA31">
        <v>0.19800000000000001</v>
      </c>
      <c r="FC31" s="2">
        <v>38898</v>
      </c>
      <c r="FD31">
        <v>0.22900000000000001</v>
      </c>
      <c r="FF31" s="2">
        <v>38898</v>
      </c>
      <c r="FG31">
        <v>0.185</v>
      </c>
      <c r="FI31" s="2">
        <v>38898</v>
      </c>
      <c r="FJ31">
        <v>0.19700000000000001</v>
      </c>
      <c r="FL31" s="2">
        <v>38898</v>
      </c>
      <c r="FM31">
        <v>9.9000000000000005E-2</v>
      </c>
      <c r="FO31" s="2">
        <v>38898</v>
      </c>
      <c r="FP31">
        <v>0.251</v>
      </c>
      <c r="FR31" s="2">
        <v>38898</v>
      </c>
      <c r="FS31">
        <v>0.11899999999999999</v>
      </c>
      <c r="FU31" s="2">
        <v>38898</v>
      </c>
      <c r="FV31">
        <v>0.68600000000000005</v>
      </c>
      <c r="FX31" s="2">
        <v>38898</v>
      </c>
      <c r="FY31">
        <v>6.8000000000000005E-2</v>
      </c>
      <c r="GA31" s="2">
        <v>38898</v>
      </c>
      <c r="GB31">
        <v>8.7999999999999995E-2</v>
      </c>
      <c r="GD31" s="2">
        <v>38898</v>
      </c>
      <c r="GE31">
        <v>0.109</v>
      </c>
      <c r="GG31" s="2">
        <v>38898</v>
      </c>
      <c r="GH31">
        <v>0.18099999999999999</v>
      </c>
      <c r="GJ31" s="2">
        <v>38898</v>
      </c>
      <c r="GK31">
        <v>0.17899999999999999</v>
      </c>
      <c r="GM31" s="2">
        <v>38898</v>
      </c>
      <c r="GN31">
        <v>0.14799999999999999</v>
      </c>
      <c r="GP31" s="2">
        <v>38898</v>
      </c>
      <c r="GQ31">
        <v>7.0999999999999994E-2</v>
      </c>
      <c r="GS31" s="2">
        <v>38898</v>
      </c>
      <c r="GT31">
        <v>3.5999999999999997E-2</v>
      </c>
      <c r="GV31" s="2">
        <v>38898</v>
      </c>
      <c r="GW31">
        <v>5.8000000000000003E-2</v>
      </c>
      <c r="GY31" s="2">
        <v>38898</v>
      </c>
      <c r="GZ31">
        <v>5.8000000000000003E-2</v>
      </c>
      <c r="HB31" s="2">
        <v>38898</v>
      </c>
      <c r="HC31">
        <v>0.13</v>
      </c>
      <c r="HE31" s="2">
        <v>38898</v>
      </c>
      <c r="HF31">
        <v>3.2000000000000001E-2</v>
      </c>
      <c r="HH31" s="2">
        <v>38898</v>
      </c>
      <c r="HI31">
        <v>8.7999999999999995E-2</v>
      </c>
      <c r="HK31" s="2">
        <v>38898</v>
      </c>
      <c r="HL31">
        <v>0.158</v>
      </c>
      <c r="HN31" s="2">
        <v>38898</v>
      </c>
      <c r="HO31">
        <v>0.14199999999999999</v>
      </c>
      <c r="HQ31" s="2">
        <v>38898</v>
      </c>
      <c r="HR31">
        <v>8.8999999999999996E-2</v>
      </c>
      <c r="HT31" s="2">
        <v>38898</v>
      </c>
      <c r="HU31">
        <v>8.8999999999999996E-2</v>
      </c>
      <c r="HW31" s="2">
        <v>38898</v>
      </c>
      <c r="HX31">
        <v>5.6000000000000001E-2</v>
      </c>
      <c r="HZ31" s="2">
        <v>38898</v>
      </c>
      <c r="IA31">
        <v>1.7999999999999999E-2</v>
      </c>
      <c r="IC31" s="2">
        <v>38898</v>
      </c>
      <c r="ID31">
        <v>2.4E-2</v>
      </c>
      <c r="IF31" s="2">
        <v>38898</v>
      </c>
      <c r="IG31">
        <v>0.06</v>
      </c>
      <c r="II31" s="2">
        <v>38898</v>
      </c>
      <c r="IJ31">
        <v>4.7E-2</v>
      </c>
      <c r="IL31" s="2">
        <v>38898</v>
      </c>
      <c r="IM31">
        <v>4.9000000000000002E-2</v>
      </c>
      <c r="IO31" s="2">
        <v>38898</v>
      </c>
      <c r="IP31">
        <v>2.1999999999999999E-2</v>
      </c>
      <c r="IR31" s="2">
        <v>38898</v>
      </c>
      <c r="IS31">
        <v>4.7E-2</v>
      </c>
      <c r="IU31" s="2">
        <v>38898</v>
      </c>
      <c r="IV31">
        <v>3.2000000000000001E-2</v>
      </c>
      <c r="IX31" s="2">
        <v>38898</v>
      </c>
      <c r="IY31">
        <v>3.1E-2</v>
      </c>
      <c r="JA31" s="2">
        <v>38898</v>
      </c>
      <c r="JB31">
        <v>4.7E-2</v>
      </c>
      <c r="JD31" s="2">
        <v>38898</v>
      </c>
      <c r="JE31">
        <v>1.6E-2</v>
      </c>
      <c r="JG31" s="2">
        <v>38898</v>
      </c>
      <c r="JH31">
        <v>5.8999999999999997E-2</v>
      </c>
      <c r="JJ31" s="2">
        <v>38898</v>
      </c>
      <c r="JK31">
        <v>4.2000000000000003E-2</v>
      </c>
      <c r="JM31" s="2">
        <v>38898</v>
      </c>
      <c r="JN31">
        <v>4.4999999999999998E-2</v>
      </c>
      <c r="JP31" s="2">
        <v>38898</v>
      </c>
      <c r="JQ31">
        <v>3.2000000000000001E-2</v>
      </c>
      <c r="JS31" s="2">
        <v>38898</v>
      </c>
      <c r="JT31">
        <v>0.03</v>
      </c>
      <c r="JV31" s="2">
        <v>38898</v>
      </c>
      <c r="JW31">
        <v>1.7000000000000001E-2</v>
      </c>
      <c r="JY31" s="2">
        <v>38898</v>
      </c>
      <c r="JZ31">
        <v>1.2E-2</v>
      </c>
      <c r="KB31" s="2">
        <v>38898</v>
      </c>
      <c r="KC31">
        <v>1.7000000000000001E-2</v>
      </c>
      <c r="KE31" s="2">
        <v>38898</v>
      </c>
      <c r="KF31">
        <v>8.9999999999999993E-3</v>
      </c>
      <c r="KH31" s="2">
        <v>38898</v>
      </c>
      <c r="KI31">
        <v>0.01</v>
      </c>
      <c r="KK31" s="2">
        <v>38898</v>
      </c>
      <c r="KL31">
        <v>0.01</v>
      </c>
      <c r="KN31" s="2">
        <v>38898</v>
      </c>
      <c r="KO31">
        <v>2E-3</v>
      </c>
      <c r="KQ31" s="2">
        <v>38898</v>
      </c>
      <c r="KR31">
        <v>1.4E-2</v>
      </c>
      <c r="KT31" s="2">
        <v>38898</v>
      </c>
      <c r="KU31">
        <v>1.0999999999999999E-2</v>
      </c>
      <c r="KW31" s="2">
        <v>38898</v>
      </c>
      <c r="KX31">
        <v>1.2E-2</v>
      </c>
      <c r="KZ31" s="2">
        <v>38898</v>
      </c>
      <c r="LA31">
        <v>0.182</v>
      </c>
      <c r="LC31" s="2">
        <v>38898</v>
      </c>
      <c r="LD31">
        <v>1.2E-2</v>
      </c>
      <c r="LF31" s="2">
        <v>38898</v>
      </c>
      <c r="LG31">
        <v>9.0999999999999998E-2</v>
      </c>
      <c r="LI31" s="2">
        <v>38898</v>
      </c>
      <c r="LJ31">
        <v>5.3999999999999999E-2</v>
      </c>
      <c r="LL31" s="2">
        <v>38898</v>
      </c>
      <c r="LM31">
        <v>8.9999999999999993E-3</v>
      </c>
    </row>
    <row r="32" spans="1:325">
      <c r="A32" s="2">
        <v>35764</v>
      </c>
      <c r="B32">
        <v>138870</v>
      </c>
      <c r="D32" s="2">
        <v>34028</v>
      </c>
      <c r="E32">
        <v>62463</v>
      </c>
      <c r="G32" s="2">
        <v>36738</v>
      </c>
      <c r="H32">
        <v>23200</v>
      </c>
      <c r="J32" s="2">
        <v>34028</v>
      </c>
      <c r="K32">
        <v>5557</v>
      </c>
      <c r="M32" s="2">
        <v>35461</v>
      </c>
      <c r="N32">
        <v>88390</v>
      </c>
      <c r="P32" s="2">
        <v>35854</v>
      </c>
      <c r="Q32">
        <v>18540</v>
      </c>
      <c r="S32" s="2">
        <v>35703</v>
      </c>
      <c r="T32">
        <v>61931</v>
      </c>
      <c r="V32" s="5">
        <v>34028</v>
      </c>
      <c r="W32">
        <v>35300</v>
      </c>
      <c r="Y32" s="2">
        <v>36160</v>
      </c>
      <c r="Z32">
        <v>114008</v>
      </c>
      <c r="AB32" s="2">
        <v>38929</v>
      </c>
      <c r="AC32">
        <v>0.76200000000000001</v>
      </c>
      <c r="AE32" s="2">
        <v>38929</v>
      </c>
      <c r="AF32">
        <v>2.827</v>
      </c>
      <c r="AH32" s="2">
        <v>36950</v>
      </c>
      <c r="AI32">
        <v>223522</v>
      </c>
      <c r="AK32" s="2">
        <v>38929</v>
      </c>
      <c r="AL32">
        <v>1.2709999999999999</v>
      </c>
      <c r="AN32" s="2">
        <v>35825</v>
      </c>
      <c r="AO32">
        <v>28633</v>
      </c>
      <c r="AQ32" s="2">
        <v>34028</v>
      </c>
      <c r="AR32">
        <v>1814</v>
      </c>
      <c r="AT32" s="2">
        <v>34089</v>
      </c>
      <c r="AU32">
        <v>5032.38</v>
      </c>
      <c r="AW32" s="2">
        <v>34028</v>
      </c>
      <c r="AX32">
        <v>16372</v>
      </c>
      <c r="AZ32" s="2">
        <v>34028</v>
      </c>
      <c r="BA32">
        <v>3666.9</v>
      </c>
      <c r="BC32" s="2">
        <v>37498</v>
      </c>
      <c r="BD32">
        <v>25072</v>
      </c>
      <c r="BF32" s="2">
        <v>38929</v>
      </c>
      <c r="BG32">
        <v>0.88100000000000001</v>
      </c>
      <c r="BI32" s="2">
        <v>34028</v>
      </c>
      <c r="BJ32">
        <v>11542</v>
      </c>
      <c r="BL32" s="2">
        <v>34365</v>
      </c>
      <c r="BM32">
        <v>6200</v>
      </c>
      <c r="BO32" s="2">
        <v>38929</v>
      </c>
      <c r="BP32">
        <v>0.38800000000000001</v>
      </c>
      <c r="BR32" s="2">
        <v>34028</v>
      </c>
      <c r="BS32">
        <v>10138.9</v>
      </c>
      <c r="BU32" s="2">
        <v>34028</v>
      </c>
      <c r="BV32">
        <v>13300.4</v>
      </c>
      <c r="BX32" s="2">
        <v>34028</v>
      </c>
      <c r="BY32">
        <v>9013</v>
      </c>
      <c r="CA32" s="2">
        <v>37680</v>
      </c>
      <c r="CB32">
        <v>34622</v>
      </c>
      <c r="CD32" s="2">
        <v>34028</v>
      </c>
      <c r="CE32">
        <v>35598</v>
      </c>
      <c r="CG32" s="2">
        <v>38929</v>
      </c>
      <c r="CH32">
        <v>0.49399999999999999</v>
      </c>
      <c r="CJ32" s="2">
        <v>38929</v>
      </c>
      <c r="CK32">
        <v>0.47299999999999998</v>
      </c>
      <c r="CM32" s="2">
        <v>38929</v>
      </c>
      <c r="CN32">
        <v>0.75</v>
      </c>
      <c r="CP32" s="2">
        <v>38929</v>
      </c>
      <c r="CQ32">
        <v>0.50700000000000001</v>
      </c>
      <c r="CS32" s="2">
        <v>38929</v>
      </c>
      <c r="CT32">
        <v>0.66700000000000004</v>
      </c>
      <c r="CV32" s="2">
        <v>38929</v>
      </c>
      <c r="CW32">
        <v>0.85099999999999998</v>
      </c>
      <c r="CY32" s="2">
        <v>38929</v>
      </c>
      <c r="CZ32">
        <v>0.50600000000000001</v>
      </c>
      <c r="DB32" s="2">
        <v>38929</v>
      </c>
      <c r="DC32">
        <v>0.46400000000000002</v>
      </c>
      <c r="DE32" s="2">
        <v>38929</v>
      </c>
      <c r="DF32">
        <v>0.30399999999999999</v>
      </c>
      <c r="DH32" s="2">
        <v>38929</v>
      </c>
      <c r="DI32">
        <v>0.51200000000000001</v>
      </c>
      <c r="DK32" s="2">
        <v>38929</v>
      </c>
      <c r="DL32">
        <v>0.46500000000000002</v>
      </c>
      <c r="DN32" s="2">
        <v>38929</v>
      </c>
      <c r="DO32">
        <v>0.26</v>
      </c>
      <c r="DR32" s="2">
        <v>38929</v>
      </c>
      <c r="DS32">
        <v>0.38</v>
      </c>
      <c r="DU32" s="2">
        <v>38929</v>
      </c>
      <c r="DV32">
        <v>0.68200000000000005</v>
      </c>
      <c r="DX32" s="2">
        <v>38929</v>
      </c>
      <c r="DY32">
        <v>1.0720000000000001</v>
      </c>
      <c r="EA32" s="2">
        <v>38929</v>
      </c>
      <c r="EB32">
        <v>0.379</v>
      </c>
      <c r="ED32" s="2">
        <v>38929</v>
      </c>
      <c r="EE32">
        <v>0.30399999999999999</v>
      </c>
      <c r="EG32" s="2">
        <v>38929</v>
      </c>
      <c r="EH32">
        <v>0.251</v>
      </c>
      <c r="EJ32" s="2">
        <v>38929</v>
      </c>
      <c r="EK32">
        <v>0.107</v>
      </c>
      <c r="EN32" s="2">
        <v>38929</v>
      </c>
      <c r="EO32">
        <v>0.38500000000000001</v>
      </c>
      <c r="EQ32" s="2">
        <v>38929</v>
      </c>
      <c r="ER32">
        <v>0.23899999999999999</v>
      </c>
      <c r="ET32" s="2">
        <v>38929</v>
      </c>
      <c r="EU32">
        <v>0.23899999999999999</v>
      </c>
      <c r="EW32" s="2">
        <v>38929</v>
      </c>
      <c r="EX32">
        <v>9.8000000000000004E-2</v>
      </c>
      <c r="EZ32" s="2">
        <v>38929</v>
      </c>
      <c r="FA32">
        <v>0.21299999999999999</v>
      </c>
      <c r="FC32" s="2">
        <v>38929</v>
      </c>
      <c r="FD32">
        <v>0.24</v>
      </c>
      <c r="FF32" s="2">
        <v>38929</v>
      </c>
      <c r="FG32">
        <v>0.20100000000000001</v>
      </c>
      <c r="FI32" s="2">
        <v>38929</v>
      </c>
      <c r="FJ32">
        <v>0.191</v>
      </c>
      <c r="FL32" s="2">
        <v>38929</v>
      </c>
      <c r="FM32">
        <v>0.107</v>
      </c>
      <c r="FO32" s="2">
        <v>38929</v>
      </c>
      <c r="FP32">
        <v>0.245</v>
      </c>
      <c r="FR32" s="2">
        <v>38929</v>
      </c>
      <c r="FS32">
        <v>0.11799999999999999</v>
      </c>
      <c r="FU32" s="2">
        <v>38929</v>
      </c>
      <c r="FV32">
        <v>0.70099999999999996</v>
      </c>
      <c r="FX32" s="2">
        <v>38929</v>
      </c>
      <c r="FY32">
        <v>6.7000000000000004E-2</v>
      </c>
      <c r="GA32" s="2">
        <v>38929</v>
      </c>
      <c r="GB32">
        <v>8.5999999999999993E-2</v>
      </c>
      <c r="GD32" s="2">
        <v>38929</v>
      </c>
      <c r="GE32">
        <v>0.108</v>
      </c>
      <c r="GG32" s="2">
        <v>38929</v>
      </c>
      <c r="GH32">
        <v>0.189</v>
      </c>
      <c r="GJ32" s="2">
        <v>38929</v>
      </c>
      <c r="GK32">
        <v>0.16800000000000001</v>
      </c>
      <c r="GM32" s="2">
        <v>38929</v>
      </c>
      <c r="GN32">
        <v>0.14599999999999999</v>
      </c>
      <c r="GP32" s="2">
        <v>38929</v>
      </c>
      <c r="GQ32">
        <v>7.1999999999999995E-2</v>
      </c>
      <c r="GS32" s="2">
        <v>38929</v>
      </c>
      <c r="GT32">
        <v>3.9E-2</v>
      </c>
      <c r="GV32" s="2">
        <v>38929</v>
      </c>
      <c r="GW32">
        <v>6.8000000000000005E-2</v>
      </c>
      <c r="GY32" s="2">
        <v>38929</v>
      </c>
      <c r="GZ32">
        <v>6.8000000000000005E-2</v>
      </c>
      <c r="HB32" s="2">
        <v>38929</v>
      </c>
      <c r="HC32">
        <v>0.129</v>
      </c>
      <c r="HE32" s="2">
        <v>38929</v>
      </c>
      <c r="HF32">
        <v>3.3000000000000002E-2</v>
      </c>
      <c r="HH32" s="2">
        <v>38929</v>
      </c>
      <c r="HI32">
        <v>9.1999999999999998E-2</v>
      </c>
      <c r="HK32" s="2">
        <v>38929</v>
      </c>
      <c r="HL32">
        <v>0.16600000000000001</v>
      </c>
      <c r="HN32" s="2">
        <v>38929</v>
      </c>
      <c r="HO32">
        <v>0.14399999999999999</v>
      </c>
      <c r="HQ32" s="2">
        <v>38929</v>
      </c>
      <c r="HR32">
        <v>8.8999999999999996E-2</v>
      </c>
      <c r="HT32" s="2">
        <v>38929</v>
      </c>
      <c r="HU32">
        <v>8.8999999999999996E-2</v>
      </c>
      <c r="HW32" s="2">
        <v>38929</v>
      </c>
      <c r="HX32">
        <v>5.8000000000000003E-2</v>
      </c>
      <c r="HZ32" s="2">
        <v>38929</v>
      </c>
      <c r="IA32">
        <v>0.02</v>
      </c>
      <c r="IC32" s="2">
        <v>38929</v>
      </c>
      <c r="ID32">
        <v>2.4E-2</v>
      </c>
      <c r="IF32" s="2">
        <v>38929</v>
      </c>
      <c r="IG32">
        <v>5.3999999999999999E-2</v>
      </c>
      <c r="II32" s="2">
        <v>38929</v>
      </c>
      <c r="IJ32">
        <v>4.8000000000000001E-2</v>
      </c>
      <c r="IL32" s="2">
        <v>38929</v>
      </c>
      <c r="IM32">
        <v>4.7E-2</v>
      </c>
      <c r="IO32" s="2">
        <v>38929</v>
      </c>
      <c r="IP32">
        <v>2.1999999999999999E-2</v>
      </c>
      <c r="IR32" s="2">
        <v>38929</v>
      </c>
      <c r="IS32">
        <v>3.5999999999999997E-2</v>
      </c>
      <c r="IU32" s="2">
        <v>38929</v>
      </c>
      <c r="IV32">
        <v>3.2000000000000001E-2</v>
      </c>
      <c r="IX32" s="2">
        <v>38929</v>
      </c>
      <c r="IY32">
        <v>3.4000000000000002E-2</v>
      </c>
      <c r="JA32" s="2">
        <v>38929</v>
      </c>
      <c r="JB32">
        <v>3.5999999999999997E-2</v>
      </c>
      <c r="JD32" s="2">
        <v>38929</v>
      </c>
      <c r="JE32">
        <v>1.6E-2</v>
      </c>
      <c r="JG32" s="2">
        <v>38929</v>
      </c>
      <c r="JH32">
        <v>5.8000000000000003E-2</v>
      </c>
      <c r="JJ32" s="2">
        <v>38929</v>
      </c>
      <c r="JK32">
        <v>4.2999999999999997E-2</v>
      </c>
      <c r="JM32" s="2">
        <v>38929</v>
      </c>
      <c r="JN32">
        <v>4.3999999999999997E-2</v>
      </c>
      <c r="JP32" s="2">
        <v>38929</v>
      </c>
      <c r="JQ32">
        <v>3.3000000000000002E-2</v>
      </c>
      <c r="JS32" s="2">
        <v>38929</v>
      </c>
      <c r="JT32">
        <v>3.3000000000000002E-2</v>
      </c>
      <c r="JV32" s="2">
        <v>38929</v>
      </c>
      <c r="JW32">
        <v>1.7999999999999999E-2</v>
      </c>
      <c r="JY32" s="2">
        <v>38929</v>
      </c>
      <c r="JZ32">
        <v>1.2999999999999999E-2</v>
      </c>
      <c r="KB32" s="2">
        <v>38929</v>
      </c>
      <c r="KC32">
        <v>1.7999999999999999E-2</v>
      </c>
      <c r="KE32" s="2">
        <v>38929</v>
      </c>
      <c r="KF32">
        <v>1.0999999999999999E-2</v>
      </c>
      <c r="KH32" s="2">
        <v>38929</v>
      </c>
      <c r="KI32">
        <v>0.01</v>
      </c>
      <c r="KK32" s="2">
        <v>38929</v>
      </c>
      <c r="KL32">
        <v>0.01</v>
      </c>
      <c r="KN32" s="2">
        <v>38929</v>
      </c>
      <c r="KO32">
        <v>3.0000000000000001E-3</v>
      </c>
      <c r="KQ32" s="2">
        <v>38929</v>
      </c>
      <c r="KR32">
        <v>1.4E-2</v>
      </c>
      <c r="KT32" s="2">
        <v>38929</v>
      </c>
      <c r="KU32">
        <v>1.0999999999999999E-2</v>
      </c>
      <c r="KW32" s="2">
        <v>38929</v>
      </c>
      <c r="KX32">
        <v>1.4E-2</v>
      </c>
      <c r="KZ32" s="2">
        <v>38929</v>
      </c>
      <c r="LA32">
        <v>0.184</v>
      </c>
      <c r="LC32" s="2">
        <v>38929</v>
      </c>
      <c r="LD32">
        <v>1.2E-2</v>
      </c>
      <c r="LF32" s="2">
        <v>38929</v>
      </c>
      <c r="LG32">
        <v>9.9000000000000005E-2</v>
      </c>
      <c r="LI32" s="2">
        <v>38929</v>
      </c>
      <c r="LJ32">
        <v>0.06</v>
      </c>
      <c r="LL32" s="2">
        <v>38929</v>
      </c>
      <c r="LM32">
        <v>8.0000000000000002E-3</v>
      </c>
    </row>
    <row r="33" spans="1:325">
      <c r="A33" s="2">
        <v>35795</v>
      </c>
      <c r="B33">
        <v>139890</v>
      </c>
      <c r="D33" s="2">
        <v>34059</v>
      </c>
      <c r="E33">
        <v>63147</v>
      </c>
      <c r="G33" s="2">
        <v>36769</v>
      </c>
      <c r="H33">
        <v>24100</v>
      </c>
      <c r="J33" s="2">
        <v>34059</v>
      </c>
      <c r="K33">
        <v>4758</v>
      </c>
      <c r="M33" s="2">
        <v>35520</v>
      </c>
      <c r="N33">
        <v>88790</v>
      </c>
      <c r="P33" s="2">
        <v>35885</v>
      </c>
      <c r="Q33">
        <v>24150</v>
      </c>
      <c r="S33" s="2">
        <v>35734</v>
      </c>
      <c r="T33">
        <v>53690</v>
      </c>
      <c r="V33" s="5">
        <v>34059</v>
      </c>
      <c r="W33">
        <v>35300</v>
      </c>
      <c r="Y33" s="2">
        <v>36189</v>
      </c>
      <c r="Z33">
        <v>116515</v>
      </c>
      <c r="AB33" s="2">
        <v>38960</v>
      </c>
      <c r="AC33">
        <v>0.75800000000000001</v>
      </c>
      <c r="AE33" s="2">
        <v>38960</v>
      </c>
      <c r="AF33">
        <v>2.8380000000000001</v>
      </c>
      <c r="AH33" s="2">
        <v>36981</v>
      </c>
      <c r="AI33">
        <v>220352</v>
      </c>
      <c r="AK33" s="2">
        <v>38960</v>
      </c>
      <c r="AL33">
        <v>1.3080000000000001</v>
      </c>
      <c r="AN33" s="2">
        <v>35853</v>
      </c>
      <c r="AO33">
        <v>28597</v>
      </c>
      <c r="AQ33" s="2">
        <v>34059</v>
      </c>
      <c r="AR33">
        <v>1846</v>
      </c>
      <c r="AT33" s="2">
        <v>34120</v>
      </c>
      <c r="AU33">
        <v>4962.2700000000004</v>
      </c>
      <c r="AW33" s="2">
        <v>34059</v>
      </c>
      <c r="AX33">
        <v>14907</v>
      </c>
      <c r="AZ33" s="2">
        <v>34059</v>
      </c>
      <c r="BA33">
        <v>3467.1</v>
      </c>
      <c r="BC33" s="2">
        <v>37529</v>
      </c>
      <c r="BD33">
        <v>25099</v>
      </c>
      <c r="BF33" s="2">
        <v>38960</v>
      </c>
      <c r="BG33">
        <v>0.89800000000000002</v>
      </c>
      <c r="BI33" s="2">
        <v>34059</v>
      </c>
      <c r="BJ33">
        <v>12049.5</v>
      </c>
      <c r="BL33" s="2">
        <v>34393</v>
      </c>
      <c r="BM33">
        <v>6200</v>
      </c>
      <c r="BO33" s="2">
        <v>38960</v>
      </c>
      <c r="BP33">
        <v>0.38600000000000001</v>
      </c>
      <c r="BR33" s="2">
        <v>34059</v>
      </c>
      <c r="BS33">
        <v>9983.4</v>
      </c>
      <c r="BU33" s="2">
        <v>34059</v>
      </c>
      <c r="BV33">
        <v>14990.7</v>
      </c>
      <c r="BX33" s="2">
        <v>34059</v>
      </c>
      <c r="BY33">
        <v>10652</v>
      </c>
      <c r="CA33" s="2">
        <v>37711</v>
      </c>
      <c r="CB33">
        <v>34348</v>
      </c>
      <c r="CD33" s="2">
        <v>34059</v>
      </c>
      <c r="CE33">
        <v>34211</v>
      </c>
      <c r="CG33" s="2">
        <v>38960</v>
      </c>
      <c r="CH33">
        <v>0.49199999999999999</v>
      </c>
      <c r="CJ33" s="2">
        <v>38960</v>
      </c>
      <c r="CK33">
        <v>0.47</v>
      </c>
      <c r="CM33" s="2">
        <v>38960</v>
      </c>
      <c r="CN33">
        <v>0.746</v>
      </c>
      <c r="CP33" s="2">
        <v>38960</v>
      </c>
      <c r="CQ33">
        <v>0.51</v>
      </c>
      <c r="CS33" s="2">
        <v>38960</v>
      </c>
      <c r="CT33">
        <v>0.66800000000000004</v>
      </c>
      <c r="CV33" s="2">
        <v>38960</v>
      </c>
      <c r="CW33">
        <v>0.84699999999999998</v>
      </c>
      <c r="CY33" s="2">
        <v>38960</v>
      </c>
      <c r="CZ33">
        <v>0.504</v>
      </c>
      <c r="DB33" s="2">
        <v>38960</v>
      </c>
      <c r="DC33">
        <v>0.46100000000000002</v>
      </c>
      <c r="DE33" s="2">
        <v>38960</v>
      </c>
      <c r="DF33">
        <v>0.30199999999999999</v>
      </c>
      <c r="DH33" s="2">
        <v>38960</v>
      </c>
      <c r="DI33">
        <v>0.50900000000000001</v>
      </c>
      <c r="DK33" s="2">
        <v>38960</v>
      </c>
      <c r="DL33">
        <v>0.46200000000000002</v>
      </c>
      <c r="DN33" s="2">
        <v>38960</v>
      </c>
      <c r="DO33">
        <v>0.25900000000000001</v>
      </c>
      <c r="DR33" s="2">
        <v>38960</v>
      </c>
      <c r="DS33">
        <v>0.378</v>
      </c>
      <c r="DU33" s="2">
        <v>38960</v>
      </c>
      <c r="DV33">
        <v>0.67900000000000005</v>
      </c>
      <c r="DX33" s="2">
        <v>38960</v>
      </c>
      <c r="DY33">
        <v>1.0660000000000001</v>
      </c>
      <c r="EA33" s="2">
        <v>38960</v>
      </c>
      <c r="EB33">
        <v>0.377</v>
      </c>
      <c r="ED33" s="2">
        <v>38960</v>
      </c>
      <c r="EE33">
        <v>0.30199999999999999</v>
      </c>
      <c r="EG33" s="2">
        <v>38960</v>
      </c>
      <c r="EH33">
        <v>0.249</v>
      </c>
      <c r="EJ33" s="2">
        <v>38960</v>
      </c>
      <c r="EK33">
        <v>0.107</v>
      </c>
      <c r="EN33" s="2">
        <v>38960</v>
      </c>
      <c r="EO33">
        <v>0.38300000000000001</v>
      </c>
      <c r="EQ33" s="2">
        <v>38960</v>
      </c>
      <c r="ER33">
        <v>0.23799999999999999</v>
      </c>
      <c r="ET33" s="2">
        <v>38960</v>
      </c>
      <c r="EU33">
        <v>0.23799999999999999</v>
      </c>
      <c r="EW33" s="2">
        <v>38960</v>
      </c>
      <c r="EX33">
        <v>9.7000000000000003E-2</v>
      </c>
      <c r="EZ33" s="2">
        <v>38960</v>
      </c>
      <c r="FA33">
        <v>0.21199999999999999</v>
      </c>
      <c r="FC33" s="2">
        <v>38960</v>
      </c>
      <c r="FD33">
        <v>0.23899999999999999</v>
      </c>
      <c r="FF33" s="2">
        <v>38960</v>
      </c>
      <c r="FG33">
        <v>0.2</v>
      </c>
      <c r="FI33" s="2">
        <v>38960</v>
      </c>
      <c r="FJ33">
        <v>0.19</v>
      </c>
      <c r="FL33" s="2">
        <v>38960</v>
      </c>
      <c r="FM33">
        <v>0.107</v>
      </c>
      <c r="FO33" s="2">
        <v>38960</v>
      </c>
      <c r="FP33">
        <v>0.24399999999999999</v>
      </c>
      <c r="FR33" s="2">
        <v>38960</v>
      </c>
      <c r="FS33">
        <v>0.11700000000000001</v>
      </c>
      <c r="FU33" s="2">
        <v>38960</v>
      </c>
      <c r="FV33">
        <v>0.73699999999999999</v>
      </c>
      <c r="FX33" s="2">
        <v>38960</v>
      </c>
      <c r="FY33">
        <v>6.7000000000000004E-2</v>
      </c>
      <c r="GA33" s="2">
        <v>38960</v>
      </c>
      <c r="GB33">
        <v>8.5999999999999993E-2</v>
      </c>
      <c r="GD33" s="2">
        <v>38960</v>
      </c>
      <c r="GE33">
        <v>0.107</v>
      </c>
      <c r="GG33" s="2">
        <v>38960</v>
      </c>
      <c r="GH33">
        <v>0.188</v>
      </c>
      <c r="GJ33" s="2">
        <v>38960</v>
      </c>
      <c r="GK33">
        <v>0.16700000000000001</v>
      </c>
      <c r="GM33" s="2">
        <v>38960</v>
      </c>
      <c r="GN33">
        <v>0.14499999999999999</v>
      </c>
      <c r="GP33" s="2">
        <v>38960</v>
      </c>
      <c r="GQ33">
        <v>7.1999999999999995E-2</v>
      </c>
      <c r="GS33" s="2">
        <v>38960</v>
      </c>
      <c r="GT33">
        <v>3.9E-2</v>
      </c>
      <c r="GV33" s="2">
        <v>38960</v>
      </c>
      <c r="GW33">
        <v>6.8000000000000005E-2</v>
      </c>
      <c r="GY33" s="2">
        <v>38960</v>
      </c>
      <c r="GZ33">
        <v>6.8000000000000005E-2</v>
      </c>
      <c r="HB33" s="2">
        <v>38960</v>
      </c>
      <c r="HC33">
        <v>0.128</v>
      </c>
      <c r="HE33" s="2">
        <v>38960</v>
      </c>
      <c r="HF33">
        <v>3.3000000000000002E-2</v>
      </c>
      <c r="HH33" s="2">
        <v>38960</v>
      </c>
      <c r="HI33">
        <v>9.1999999999999998E-2</v>
      </c>
      <c r="HK33" s="2">
        <v>38960</v>
      </c>
      <c r="HL33">
        <v>0.16500000000000001</v>
      </c>
      <c r="HN33" s="2">
        <v>38960</v>
      </c>
      <c r="HO33">
        <v>0.14299999999999999</v>
      </c>
      <c r="HQ33" s="2">
        <v>38960</v>
      </c>
      <c r="HR33">
        <v>8.8999999999999996E-2</v>
      </c>
      <c r="HT33" s="2">
        <v>38960</v>
      </c>
      <c r="HU33">
        <v>8.8999999999999996E-2</v>
      </c>
      <c r="HW33" s="2">
        <v>38960</v>
      </c>
      <c r="HX33">
        <v>5.7000000000000002E-2</v>
      </c>
      <c r="HZ33" s="2">
        <v>38960</v>
      </c>
      <c r="IA33">
        <v>0.02</v>
      </c>
      <c r="IC33" s="2">
        <v>38960</v>
      </c>
      <c r="ID33">
        <v>2.4E-2</v>
      </c>
      <c r="IF33" s="2">
        <v>38960</v>
      </c>
      <c r="IG33">
        <v>5.3999999999999999E-2</v>
      </c>
      <c r="II33" s="2">
        <v>38960</v>
      </c>
      <c r="IJ33">
        <v>4.7E-2</v>
      </c>
      <c r="IL33" s="2">
        <v>38960</v>
      </c>
      <c r="IM33">
        <v>4.5999999999999999E-2</v>
      </c>
      <c r="IO33" s="2">
        <v>38960</v>
      </c>
      <c r="IP33">
        <v>2.1999999999999999E-2</v>
      </c>
      <c r="IR33" s="2">
        <v>38960</v>
      </c>
      <c r="IS33">
        <v>3.5999999999999997E-2</v>
      </c>
      <c r="IU33" s="2">
        <v>38960</v>
      </c>
      <c r="IV33">
        <v>3.2000000000000001E-2</v>
      </c>
      <c r="IX33" s="2">
        <v>38960</v>
      </c>
      <c r="IY33">
        <v>3.4000000000000002E-2</v>
      </c>
      <c r="JA33" s="2">
        <v>38960</v>
      </c>
      <c r="JB33">
        <v>3.5999999999999997E-2</v>
      </c>
      <c r="JD33" s="2">
        <v>38960</v>
      </c>
      <c r="JE33">
        <v>1.6E-2</v>
      </c>
      <c r="JG33" s="2">
        <v>38960</v>
      </c>
      <c r="JH33">
        <v>5.8000000000000003E-2</v>
      </c>
      <c r="JJ33" s="2">
        <v>38960</v>
      </c>
      <c r="JK33">
        <v>4.2999999999999997E-2</v>
      </c>
      <c r="JM33" s="2">
        <v>38960</v>
      </c>
      <c r="JN33">
        <v>4.3999999999999997E-2</v>
      </c>
      <c r="JP33" s="2">
        <v>38960</v>
      </c>
      <c r="JQ33">
        <v>3.3000000000000002E-2</v>
      </c>
      <c r="JS33" s="2">
        <v>38960</v>
      </c>
      <c r="JT33">
        <v>3.3000000000000002E-2</v>
      </c>
      <c r="JV33" s="2">
        <v>38960</v>
      </c>
      <c r="JW33">
        <v>1.7999999999999999E-2</v>
      </c>
      <c r="JY33" s="2">
        <v>38960</v>
      </c>
      <c r="JZ33">
        <v>1.2999999999999999E-2</v>
      </c>
      <c r="KB33" s="2">
        <v>38960</v>
      </c>
      <c r="KC33">
        <v>1.7999999999999999E-2</v>
      </c>
      <c r="KE33" s="2">
        <v>38960</v>
      </c>
      <c r="KF33">
        <v>1.0999999999999999E-2</v>
      </c>
      <c r="KH33" s="2">
        <v>38960</v>
      </c>
      <c r="KI33">
        <v>0.01</v>
      </c>
      <c r="KK33" s="2">
        <v>38960</v>
      </c>
      <c r="KL33">
        <v>0.01</v>
      </c>
      <c r="KN33" s="2">
        <v>38960</v>
      </c>
      <c r="KO33">
        <v>3.0000000000000001E-3</v>
      </c>
      <c r="KQ33" s="2">
        <v>38960</v>
      </c>
      <c r="KR33">
        <v>1.4E-2</v>
      </c>
      <c r="KT33" s="2">
        <v>38960</v>
      </c>
      <c r="KU33">
        <v>1.0999999999999999E-2</v>
      </c>
      <c r="KW33" s="2">
        <v>38960</v>
      </c>
      <c r="KX33">
        <v>1.4E-2</v>
      </c>
      <c r="KZ33" s="2">
        <v>38960</v>
      </c>
      <c r="LA33">
        <v>0.183</v>
      </c>
      <c r="LC33" s="2">
        <v>38960</v>
      </c>
      <c r="LD33">
        <v>1.2E-2</v>
      </c>
      <c r="LF33" s="2">
        <v>38960</v>
      </c>
      <c r="LG33">
        <v>9.8000000000000004E-2</v>
      </c>
      <c r="LI33" s="2">
        <v>38960</v>
      </c>
      <c r="LJ33">
        <v>5.8999999999999997E-2</v>
      </c>
      <c r="LL33" s="2">
        <v>38960</v>
      </c>
      <c r="LM33">
        <v>8.0000000000000002E-3</v>
      </c>
    </row>
    <row r="34" spans="1:325">
      <c r="A34" s="2">
        <v>35826</v>
      </c>
      <c r="B34">
        <v>140380</v>
      </c>
      <c r="D34" s="2">
        <v>34089</v>
      </c>
      <c r="E34">
        <v>69897</v>
      </c>
      <c r="G34" s="2">
        <v>36798</v>
      </c>
      <c r="H34">
        <v>25000</v>
      </c>
      <c r="J34" s="2">
        <v>34089</v>
      </c>
      <c r="K34">
        <v>5138</v>
      </c>
      <c r="M34" s="2">
        <v>35550</v>
      </c>
      <c r="N34">
        <v>88950</v>
      </c>
      <c r="P34" s="2">
        <v>35915</v>
      </c>
      <c r="Q34">
        <v>30760</v>
      </c>
      <c r="S34" s="2">
        <v>35762</v>
      </c>
      <c r="T34">
        <v>52035</v>
      </c>
      <c r="V34" s="5">
        <v>34089</v>
      </c>
      <c r="W34">
        <v>35300</v>
      </c>
      <c r="Y34" s="2">
        <v>36217</v>
      </c>
      <c r="Z34">
        <v>118062</v>
      </c>
      <c r="AB34" s="2">
        <v>38989</v>
      </c>
      <c r="AC34">
        <v>0.77200000000000002</v>
      </c>
      <c r="AE34" s="2">
        <v>38989</v>
      </c>
      <c r="AF34">
        <v>2.8449999999999998</v>
      </c>
      <c r="AH34" s="2">
        <v>37011</v>
      </c>
      <c r="AI34">
        <v>214183</v>
      </c>
      <c r="AK34" s="2">
        <v>38989</v>
      </c>
      <c r="AL34">
        <v>1.345</v>
      </c>
      <c r="AN34" s="2">
        <v>35885</v>
      </c>
      <c r="AO34">
        <v>29422</v>
      </c>
      <c r="AQ34" s="2">
        <v>34089</v>
      </c>
      <c r="AR34">
        <v>2002</v>
      </c>
      <c r="AT34" s="2">
        <v>34150</v>
      </c>
      <c r="AU34">
        <v>5028.45</v>
      </c>
      <c r="AW34" s="2">
        <v>34089</v>
      </c>
      <c r="AX34">
        <v>15620</v>
      </c>
      <c r="AZ34" s="2">
        <v>34089</v>
      </c>
      <c r="BA34">
        <v>3458.6</v>
      </c>
      <c r="BC34" s="2">
        <v>37560</v>
      </c>
      <c r="BD34">
        <v>25496</v>
      </c>
      <c r="BF34" s="2">
        <v>38989</v>
      </c>
      <c r="BG34">
        <v>0.91400000000000003</v>
      </c>
      <c r="BI34" s="2">
        <v>34089</v>
      </c>
      <c r="BJ34">
        <v>9345.7999999999993</v>
      </c>
      <c r="BL34" s="2">
        <v>34424</v>
      </c>
      <c r="BM34">
        <v>6800</v>
      </c>
      <c r="BO34" s="2">
        <v>38989</v>
      </c>
      <c r="BP34">
        <v>0.39400000000000002</v>
      </c>
      <c r="BR34" s="2">
        <v>34089</v>
      </c>
      <c r="BS34">
        <v>9536.9</v>
      </c>
      <c r="BU34" s="2">
        <v>34089</v>
      </c>
      <c r="BV34">
        <v>16880.8</v>
      </c>
      <c r="BX34" s="2">
        <v>34089</v>
      </c>
      <c r="BY34">
        <v>9732</v>
      </c>
      <c r="CA34" s="2">
        <v>37741</v>
      </c>
      <c r="CB34">
        <v>34864</v>
      </c>
      <c r="CD34" s="2">
        <v>34089</v>
      </c>
      <c r="CE34">
        <v>35581</v>
      </c>
      <c r="CG34" s="2">
        <v>38989</v>
      </c>
      <c r="CH34">
        <v>0.50600000000000001</v>
      </c>
      <c r="CJ34" s="2">
        <v>38989</v>
      </c>
      <c r="CK34">
        <v>0.44500000000000001</v>
      </c>
      <c r="CM34" s="2">
        <v>38989</v>
      </c>
      <c r="CN34">
        <v>0.82899999999999996</v>
      </c>
      <c r="CP34" s="2">
        <v>38989</v>
      </c>
      <c r="CQ34">
        <v>0.51100000000000001</v>
      </c>
      <c r="CS34" s="2">
        <v>38989</v>
      </c>
      <c r="CT34">
        <v>0.67200000000000004</v>
      </c>
      <c r="CV34" s="2">
        <v>38989</v>
      </c>
      <c r="CW34">
        <v>0.85499999999999998</v>
      </c>
      <c r="CY34" s="2">
        <v>38989</v>
      </c>
      <c r="CZ34">
        <v>0.51900000000000002</v>
      </c>
      <c r="DB34" s="2">
        <v>38989</v>
      </c>
      <c r="DC34">
        <v>0.46100000000000002</v>
      </c>
      <c r="DE34" s="2">
        <v>38989</v>
      </c>
      <c r="DF34">
        <v>0.30099999999999999</v>
      </c>
      <c r="DH34" s="2">
        <v>38989</v>
      </c>
      <c r="DI34">
        <v>0.50700000000000001</v>
      </c>
      <c r="DK34" s="2">
        <v>38989</v>
      </c>
      <c r="DL34">
        <v>0.46800000000000003</v>
      </c>
      <c r="DN34" s="2">
        <v>38989</v>
      </c>
      <c r="DO34">
        <v>0.28100000000000003</v>
      </c>
      <c r="DR34" s="2">
        <v>38989</v>
      </c>
      <c r="DS34">
        <v>0.38600000000000001</v>
      </c>
      <c r="DU34" s="2">
        <v>38989</v>
      </c>
      <c r="DV34">
        <v>0.65600000000000003</v>
      </c>
      <c r="DX34" s="2">
        <v>38989</v>
      </c>
      <c r="DY34">
        <v>0.98099999999999998</v>
      </c>
      <c r="EA34" s="2">
        <v>38989</v>
      </c>
      <c r="EB34">
        <v>0.36899999999999999</v>
      </c>
      <c r="ED34" s="2">
        <v>38989</v>
      </c>
      <c r="EE34">
        <v>0.30299999999999999</v>
      </c>
      <c r="EG34" s="2">
        <v>38989</v>
      </c>
      <c r="EH34">
        <v>0.27600000000000002</v>
      </c>
      <c r="EJ34" s="2">
        <v>38989</v>
      </c>
      <c r="EK34">
        <v>0.114</v>
      </c>
      <c r="EN34" s="2">
        <v>38989</v>
      </c>
      <c r="EO34">
        <v>0.38500000000000001</v>
      </c>
      <c r="EQ34" s="2">
        <v>38989</v>
      </c>
      <c r="ER34">
        <v>0.19700000000000001</v>
      </c>
      <c r="ET34" s="2">
        <v>38989</v>
      </c>
      <c r="EU34">
        <v>0.19700000000000001</v>
      </c>
      <c r="EW34" s="2">
        <v>38989</v>
      </c>
      <c r="EX34">
        <v>0.11</v>
      </c>
      <c r="EZ34" s="2">
        <v>38989</v>
      </c>
      <c r="FA34">
        <v>0.21099999999999999</v>
      </c>
      <c r="FC34" s="2">
        <v>38989</v>
      </c>
      <c r="FD34">
        <v>0.248</v>
      </c>
      <c r="FF34" s="2">
        <v>38989</v>
      </c>
      <c r="FG34">
        <v>0.21199999999999999</v>
      </c>
      <c r="FI34" s="2">
        <v>38989</v>
      </c>
      <c r="FJ34">
        <v>0.192</v>
      </c>
      <c r="FL34" s="2">
        <v>38989</v>
      </c>
      <c r="FM34">
        <v>0.105</v>
      </c>
      <c r="FO34" s="2">
        <v>38989</v>
      </c>
      <c r="FP34">
        <v>0.247</v>
      </c>
      <c r="FR34" s="2">
        <v>38989</v>
      </c>
      <c r="FS34">
        <v>0.11700000000000001</v>
      </c>
      <c r="FU34" s="2">
        <v>38989</v>
      </c>
      <c r="FV34">
        <v>0.76400000000000001</v>
      </c>
      <c r="FX34" s="2">
        <v>38989</v>
      </c>
      <c r="FY34">
        <v>6.9000000000000006E-2</v>
      </c>
      <c r="GA34" s="2">
        <v>38989</v>
      </c>
      <c r="GB34">
        <v>8.2000000000000003E-2</v>
      </c>
      <c r="GD34" s="2">
        <v>38989</v>
      </c>
      <c r="GE34">
        <v>0.123</v>
      </c>
      <c r="GG34" s="2">
        <v>38989</v>
      </c>
      <c r="GH34">
        <v>0.17799999999999999</v>
      </c>
      <c r="GJ34" s="2">
        <v>38989</v>
      </c>
      <c r="GK34">
        <v>0.161</v>
      </c>
      <c r="GM34" s="2">
        <v>38989</v>
      </c>
      <c r="GN34">
        <v>0.152</v>
      </c>
      <c r="GP34" s="2">
        <v>38989</v>
      </c>
      <c r="GQ34">
        <v>7.5999999999999998E-2</v>
      </c>
      <c r="GS34" s="2">
        <v>38989</v>
      </c>
      <c r="GT34">
        <v>4.4999999999999998E-2</v>
      </c>
      <c r="GV34" s="2">
        <v>38989</v>
      </c>
      <c r="GW34">
        <v>7.4999999999999997E-2</v>
      </c>
      <c r="GY34" s="2">
        <v>38989</v>
      </c>
      <c r="GZ34">
        <v>7.4999999999999997E-2</v>
      </c>
      <c r="HB34" s="2">
        <v>38989</v>
      </c>
      <c r="HC34">
        <v>0.127</v>
      </c>
      <c r="HE34" s="2">
        <v>38989</v>
      </c>
      <c r="HF34">
        <v>4.2999999999999997E-2</v>
      </c>
      <c r="HH34" s="2">
        <v>38989</v>
      </c>
      <c r="HI34">
        <v>9.0999999999999998E-2</v>
      </c>
      <c r="HK34" s="2">
        <v>38989</v>
      </c>
      <c r="HL34">
        <v>0.157</v>
      </c>
      <c r="HN34" s="2">
        <v>38989</v>
      </c>
      <c r="HO34">
        <v>0.14199999999999999</v>
      </c>
      <c r="HQ34" s="2">
        <v>38989</v>
      </c>
      <c r="HR34">
        <v>8.5000000000000006E-2</v>
      </c>
      <c r="HT34" s="2">
        <v>38989</v>
      </c>
      <c r="HU34">
        <v>8.5000000000000006E-2</v>
      </c>
      <c r="HW34" s="2">
        <v>38989</v>
      </c>
      <c r="HX34">
        <v>5.8999999999999997E-2</v>
      </c>
      <c r="HZ34" s="2">
        <v>38989</v>
      </c>
      <c r="IA34">
        <v>2.1000000000000001E-2</v>
      </c>
      <c r="IC34" s="2">
        <v>38989</v>
      </c>
      <c r="ID34">
        <v>2.4E-2</v>
      </c>
      <c r="IF34" s="2">
        <v>38989</v>
      </c>
      <c r="IG34">
        <v>5.6000000000000001E-2</v>
      </c>
      <c r="II34" s="2">
        <v>38989</v>
      </c>
      <c r="IJ34">
        <v>4.2999999999999997E-2</v>
      </c>
      <c r="IL34" s="2">
        <v>38989</v>
      </c>
      <c r="IM34">
        <v>4.7E-2</v>
      </c>
      <c r="IO34" s="2">
        <v>38989</v>
      </c>
      <c r="IP34">
        <v>2.3E-2</v>
      </c>
      <c r="IR34" s="2">
        <v>38989</v>
      </c>
      <c r="IS34">
        <v>0.04</v>
      </c>
      <c r="IU34" s="2">
        <v>38989</v>
      </c>
      <c r="IV34">
        <v>3.1E-2</v>
      </c>
      <c r="IX34" s="2">
        <v>38989</v>
      </c>
      <c r="IY34">
        <v>3.3000000000000002E-2</v>
      </c>
      <c r="JA34" s="2">
        <v>38989</v>
      </c>
      <c r="JB34">
        <v>0.04</v>
      </c>
      <c r="JD34" s="2">
        <v>38989</v>
      </c>
      <c r="JE34">
        <v>2.1000000000000001E-2</v>
      </c>
      <c r="JG34" s="2">
        <v>38989</v>
      </c>
      <c r="JH34">
        <v>5.8000000000000003E-2</v>
      </c>
      <c r="JJ34" s="2">
        <v>38989</v>
      </c>
      <c r="JK34">
        <v>4.2999999999999997E-2</v>
      </c>
      <c r="JM34" s="2">
        <v>38989</v>
      </c>
      <c r="JN34">
        <v>4.7E-2</v>
      </c>
      <c r="JP34" s="2">
        <v>38989</v>
      </c>
      <c r="JQ34">
        <v>3.3000000000000002E-2</v>
      </c>
      <c r="JS34" s="2">
        <v>38989</v>
      </c>
      <c r="JT34">
        <v>3.4000000000000002E-2</v>
      </c>
      <c r="JV34" s="2">
        <v>38989</v>
      </c>
      <c r="JW34">
        <v>1.7999999999999999E-2</v>
      </c>
      <c r="JY34" s="2">
        <v>38989</v>
      </c>
      <c r="JZ34">
        <v>1.2999999999999999E-2</v>
      </c>
      <c r="KB34" s="2">
        <v>38989</v>
      </c>
      <c r="KC34">
        <v>0.02</v>
      </c>
      <c r="KE34" s="2">
        <v>38989</v>
      </c>
      <c r="KF34">
        <v>1.0999999999999999E-2</v>
      </c>
      <c r="KH34" s="2">
        <v>38989</v>
      </c>
      <c r="KI34">
        <v>0.01</v>
      </c>
      <c r="KK34" s="2">
        <v>38989</v>
      </c>
      <c r="KL34">
        <v>0.01</v>
      </c>
      <c r="KN34" s="2">
        <v>38989</v>
      </c>
      <c r="KO34">
        <v>3.0000000000000001E-3</v>
      </c>
      <c r="KQ34" s="2">
        <v>38989</v>
      </c>
      <c r="KR34">
        <v>1.4E-2</v>
      </c>
      <c r="KT34" s="2">
        <v>38989</v>
      </c>
      <c r="KU34">
        <v>1.0999999999999999E-2</v>
      </c>
      <c r="KW34" s="2">
        <v>38989</v>
      </c>
      <c r="KX34">
        <v>1.2E-2</v>
      </c>
      <c r="KZ34" s="2">
        <v>38989</v>
      </c>
      <c r="LA34">
        <v>0.17599999999999999</v>
      </c>
      <c r="LC34" s="2">
        <v>38989</v>
      </c>
      <c r="LD34">
        <v>1.2E-2</v>
      </c>
      <c r="LF34" s="2">
        <v>38989</v>
      </c>
      <c r="LG34">
        <v>0.10199999999999999</v>
      </c>
      <c r="LI34" s="2">
        <v>38989</v>
      </c>
      <c r="LJ34">
        <v>0.06</v>
      </c>
      <c r="LL34" s="2">
        <v>38989</v>
      </c>
      <c r="LM34">
        <v>1.0999999999999999E-2</v>
      </c>
    </row>
    <row r="35" spans="1:325">
      <c r="A35" s="2">
        <v>35854</v>
      </c>
      <c r="B35">
        <v>140330</v>
      </c>
      <c r="D35" s="2">
        <v>34120</v>
      </c>
      <c r="E35">
        <v>72476</v>
      </c>
      <c r="G35" s="2">
        <v>36830</v>
      </c>
      <c r="H35">
        <v>25700</v>
      </c>
      <c r="J35" s="2">
        <v>34120</v>
      </c>
      <c r="K35">
        <v>3805</v>
      </c>
      <c r="M35" s="2">
        <v>35581</v>
      </c>
      <c r="N35">
        <v>90010</v>
      </c>
      <c r="P35" s="2">
        <v>35946</v>
      </c>
      <c r="Q35">
        <v>34350</v>
      </c>
      <c r="S35" s="2">
        <v>35795</v>
      </c>
      <c r="T35">
        <v>52173</v>
      </c>
      <c r="V35" s="5">
        <v>34120</v>
      </c>
      <c r="W35">
        <v>35300</v>
      </c>
      <c r="Y35" s="2">
        <v>36250</v>
      </c>
      <c r="Z35">
        <v>121116</v>
      </c>
      <c r="AB35" s="2">
        <v>39021</v>
      </c>
      <c r="AC35">
        <v>0.75800000000000001</v>
      </c>
      <c r="AE35" s="2">
        <v>39021</v>
      </c>
      <c r="AF35">
        <v>2.77</v>
      </c>
      <c r="AH35" s="2">
        <v>37042</v>
      </c>
      <c r="AI35">
        <v>215238</v>
      </c>
      <c r="AK35" s="2">
        <v>39021</v>
      </c>
      <c r="AL35">
        <v>1.3009999999999999</v>
      </c>
      <c r="AN35" s="2">
        <v>35915</v>
      </c>
      <c r="AO35">
        <v>30991</v>
      </c>
      <c r="AQ35" s="2">
        <v>34120</v>
      </c>
      <c r="AR35">
        <v>1612</v>
      </c>
      <c r="AT35" s="2">
        <v>36068</v>
      </c>
      <c r="AU35">
        <v>5376.3</v>
      </c>
      <c r="AW35" s="2">
        <v>34120</v>
      </c>
      <c r="AX35">
        <v>14993</v>
      </c>
      <c r="AZ35" s="2">
        <v>34120</v>
      </c>
      <c r="BA35">
        <v>3374.8</v>
      </c>
      <c r="BC35" s="2">
        <v>37589</v>
      </c>
      <c r="BD35">
        <v>26016</v>
      </c>
      <c r="BF35" s="2">
        <v>39021</v>
      </c>
      <c r="BG35">
        <v>0.90600000000000003</v>
      </c>
      <c r="BI35" s="2">
        <v>34120</v>
      </c>
      <c r="BJ35">
        <v>8611.9</v>
      </c>
      <c r="BL35" s="2">
        <v>34454</v>
      </c>
      <c r="BM35">
        <v>6700</v>
      </c>
      <c r="BO35" s="2">
        <v>39021</v>
      </c>
      <c r="BP35">
        <v>0.38900000000000001</v>
      </c>
      <c r="BR35" s="2">
        <v>34120</v>
      </c>
      <c r="BS35">
        <v>9576.7999999999993</v>
      </c>
      <c r="BU35" s="2">
        <v>34120</v>
      </c>
      <c r="BV35">
        <v>18839.400000000001</v>
      </c>
      <c r="BX35" s="2">
        <v>34120</v>
      </c>
      <c r="BY35">
        <v>10390</v>
      </c>
      <c r="CA35" s="2">
        <v>37771</v>
      </c>
      <c r="CB35">
        <v>36309</v>
      </c>
      <c r="CD35" s="2">
        <v>34120</v>
      </c>
      <c r="CE35">
        <v>35771</v>
      </c>
      <c r="CG35" s="2">
        <v>39021</v>
      </c>
      <c r="CH35">
        <v>0.45600000000000002</v>
      </c>
      <c r="CJ35" s="2">
        <v>39021</v>
      </c>
      <c r="CK35">
        <v>0.439</v>
      </c>
      <c r="CM35" s="2">
        <v>39021</v>
      </c>
      <c r="CN35">
        <v>0.83799999999999997</v>
      </c>
      <c r="CP35" s="2">
        <v>39021</v>
      </c>
      <c r="CQ35">
        <v>0.50800000000000001</v>
      </c>
      <c r="CS35" s="2">
        <v>39021</v>
      </c>
      <c r="CT35">
        <v>0.65700000000000003</v>
      </c>
      <c r="CV35" s="2">
        <v>39021</v>
      </c>
      <c r="CW35">
        <v>0.82499999999999996</v>
      </c>
      <c r="CY35" s="2">
        <v>39021</v>
      </c>
      <c r="CZ35">
        <v>0.51800000000000002</v>
      </c>
      <c r="DB35" s="2">
        <v>39021</v>
      </c>
      <c r="DC35">
        <v>0.46200000000000002</v>
      </c>
      <c r="DE35" s="2">
        <v>39021</v>
      </c>
      <c r="DF35">
        <v>0.3</v>
      </c>
      <c r="DH35" s="2">
        <v>39021</v>
      </c>
      <c r="DI35">
        <v>0.53300000000000003</v>
      </c>
      <c r="DK35" s="2">
        <v>39021</v>
      </c>
      <c r="DL35">
        <v>0.45400000000000001</v>
      </c>
      <c r="DN35" s="2">
        <v>39021</v>
      </c>
      <c r="DO35">
        <v>0.26600000000000001</v>
      </c>
      <c r="DR35" s="2">
        <v>39021</v>
      </c>
      <c r="DS35">
        <v>0.39300000000000002</v>
      </c>
      <c r="DU35" s="2">
        <v>39021</v>
      </c>
      <c r="DV35">
        <v>0.69199999999999995</v>
      </c>
      <c r="DX35" s="2">
        <v>39021</v>
      </c>
      <c r="DY35">
        <v>1.0429999999999999</v>
      </c>
      <c r="EA35" s="2">
        <v>39021</v>
      </c>
      <c r="EB35">
        <v>0.373</v>
      </c>
      <c r="ED35" s="2">
        <v>39021</v>
      </c>
      <c r="EE35">
        <v>0.30499999999999999</v>
      </c>
      <c r="EG35" s="2">
        <v>39021</v>
      </c>
      <c r="EH35">
        <v>0.26400000000000001</v>
      </c>
      <c r="EJ35" s="2">
        <v>39021</v>
      </c>
      <c r="EK35">
        <v>0.112</v>
      </c>
      <c r="EN35" s="2">
        <v>39021</v>
      </c>
      <c r="EO35">
        <v>0.39300000000000002</v>
      </c>
      <c r="EQ35" s="2">
        <v>39021</v>
      </c>
      <c r="ER35">
        <v>0.218</v>
      </c>
      <c r="ET35" s="2">
        <v>39021</v>
      </c>
      <c r="EU35">
        <v>0.218</v>
      </c>
      <c r="EW35" s="2">
        <v>39021</v>
      </c>
      <c r="EX35">
        <v>0.11600000000000001</v>
      </c>
      <c r="EZ35" s="2">
        <v>39021</v>
      </c>
      <c r="FA35">
        <v>0.20799999999999999</v>
      </c>
      <c r="FC35" s="2">
        <v>39021</v>
      </c>
      <c r="FD35">
        <v>0.23799999999999999</v>
      </c>
      <c r="FF35" s="2">
        <v>39021</v>
      </c>
      <c r="FG35">
        <v>0.20599999999999999</v>
      </c>
      <c r="FI35" s="2">
        <v>39021</v>
      </c>
      <c r="FJ35">
        <v>0.19400000000000001</v>
      </c>
      <c r="FL35" s="2">
        <v>39021</v>
      </c>
      <c r="FM35">
        <v>0.10100000000000001</v>
      </c>
      <c r="FO35" s="2">
        <v>39021</v>
      </c>
      <c r="FP35">
        <v>0.23599999999999999</v>
      </c>
      <c r="FR35" s="2">
        <v>39021</v>
      </c>
      <c r="FS35">
        <v>0.115</v>
      </c>
      <c r="FU35" s="2">
        <v>39021</v>
      </c>
      <c r="FV35">
        <v>0.73199999999999998</v>
      </c>
      <c r="FX35" s="2">
        <v>39021</v>
      </c>
      <c r="FY35">
        <v>7.5999999999999998E-2</v>
      </c>
      <c r="GA35" s="2">
        <v>39021</v>
      </c>
      <c r="GB35">
        <v>0.13300000000000001</v>
      </c>
      <c r="GD35" s="2">
        <v>39021</v>
      </c>
      <c r="GE35">
        <v>0.121</v>
      </c>
      <c r="GG35" s="2">
        <v>39021</v>
      </c>
      <c r="GH35">
        <v>0.159</v>
      </c>
      <c r="GJ35" s="2">
        <v>39021</v>
      </c>
      <c r="GK35">
        <v>0.17</v>
      </c>
      <c r="GM35" s="2">
        <v>39021</v>
      </c>
      <c r="GN35">
        <v>0.152</v>
      </c>
      <c r="GP35" s="2">
        <v>39021</v>
      </c>
      <c r="GQ35">
        <v>7.3999999999999996E-2</v>
      </c>
      <c r="GS35" s="2">
        <v>39021</v>
      </c>
      <c r="GT35">
        <v>4.5999999999999999E-2</v>
      </c>
      <c r="GV35" s="2">
        <v>39021</v>
      </c>
      <c r="GW35">
        <v>8.3000000000000004E-2</v>
      </c>
      <c r="GY35" s="2">
        <v>39021</v>
      </c>
      <c r="GZ35">
        <v>8.3000000000000004E-2</v>
      </c>
      <c r="HB35" s="2">
        <v>39021</v>
      </c>
      <c r="HC35">
        <v>0.129</v>
      </c>
      <c r="HE35" s="2">
        <v>39021</v>
      </c>
      <c r="HF35">
        <v>3.5000000000000003E-2</v>
      </c>
      <c r="HH35" s="2">
        <v>39021</v>
      </c>
      <c r="HI35">
        <v>8.8999999999999996E-2</v>
      </c>
      <c r="HK35" s="2">
        <v>39021</v>
      </c>
      <c r="HL35">
        <v>0.158</v>
      </c>
      <c r="HN35" s="2">
        <v>39021</v>
      </c>
      <c r="HO35">
        <v>0.151</v>
      </c>
      <c r="HQ35" s="2">
        <v>39021</v>
      </c>
      <c r="HR35">
        <v>8.3000000000000004E-2</v>
      </c>
      <c r="HT35" s="2">
        <v>39021</v>
      </c>
      <c r="HU35">
        <v>8.3000000000000004E-2</v>
      </c>
      <c r="HW35" s="2">
        <v>39021</v>
      </c>
      <c r="HX35">
        <v>5.5E-2</v>
      </c>
      <c r="HZ35" s="2">
        <v>39021</v>
      </c>
      <c r="IA35">
        <v>2.1000000000000001E-2</v>
      </c>
      <c r="IC35" s="2">
        <v>39021</v>
      </c>
      <c r="ID35">
        <v>2.1000000000000001E-2</v>
      </c>
      <c r="IF35" s="2">
        <v>39021</v>
      </c>
      <c r="IG35">
        <v>5.7000000000000002E-2</v>
      </c>
      <c r="II35" s="2">
        <v>39021</v>
      </c>
      <c r="IJ35">
        <v>4.5999999999999999E-2</v>
      </c>
      <c r="IL35" s="2">
        <v>39021</v>
      </c>
      <c r="IM35">
        <v>0.05</v>
      </c>
      <c r="IO35" s="2">
        <v>39021</v>
      </c>
      <c r="IP35">
        <v>2.1999999999999999E-2</v>
      </c>
      <c r="IR35" s="2">
        <v>39021</v>
      </c>
      <c r="IS35">
        <v>4.4999999999999998E-2</v>
      </c>
      <c r="IU35" s="2">
        <v>39021</v>
      </c>
      <c r="IV35">
        <v>0.03</v>
      </c>
      <c r="IX35" s="2">
        <v>39021</v>
      </c>
      <c r="IY35">
        <v>3.2000000000000001E-2</v>
      </c>
      <c r="JA35" s="2">
        <v>39021</v>
      </c>
      <c r="JB35">
        <v>4.4999999999999998E-2</v>
      </c>
      <c r="JD35" s="2">
        <v>39021</v>
      </c>
      <c r="JE35">
        <v>2.1000000000000001E-2</v>
      </c>
      <c r="JG35" s="2">
        <v>39021</v>
      </c>
      <c r="JH35">
        <v>5.6000000000000001E-2</v>
      </c>
      <c r="JJ35" s="2">
        <v>39021</v>
      </c>
      <c r="JK35">
        <v>4.2999999999999997E-2</v>
      </c>
      <c r="JM35" s="2">
        <v>39021</v>
      </c>
      <c r="JN35">
        <v>4.2000000000000003E-2</v>
      </c>
      <c r="JP35" s="2">
        <v>39021</v>
      </c>
      <c r="JQ35">
        <v>3.1E-2</v>
      </c>
      <c r="JS35" s="2">
        <v>39021</v>
      </c>
      <c r="JT35">
        <v>3.4000000000000002E-2</v>
      </c>
      <c r="JV35" s="2">
        <v>39021</v>
      </c>
      <c r="JW35">
        <v>1.7999999999999999E-2</v>
      </c>
      <c r="JY35" s="2">
        <v>39021</v>
      </c>
      <c r="JZ35">
        <v>1.4E-2</v>
      </c>
      <c r="KB35" s="2">
        <v>39021</v>
      </c>
      <c r="KC35">
        <v>0.02</v>
      </c>
      <c r="KE35" s="2">
        <v>39021</v>
      </c>
      <c r="KF35">
        <v>1.0999999999999999E-2</v>
      </c>
      <c r="KH35" s="2">
        <v>39021</v>
      </c>
      <c r="KI35">
        <v>0.01</v>
      </c>
      <c r="KK35" s="2">
        <v>39021</v>
      </c>
      <c r="KL35">
        <v>0.01</v>
      </c>
      <c r="KN35" s="2">
        <v>39021</v>
      </c>
      <c r="KO35">
        <v>3.0000000000000001E-3</v>
      </c>
      <c r="KQ35" s="2">
        <v>39021</v>
      </c>
      <c r="KR35">
        <v>1.2E-2</v>
      </c>
      <c r="KT35" s="2">
        <v>39021</v>
      </c>
      <c r="KU35">
        <v>1.0999999999999999E-2</v>
      </c>
      <c r="KW35" s="2">
        <v>39021</v>
      </c>
      <c r="KX35">
        <v>1.4E-2</v>
      </c>
      <c r="KZ35" s="2">
        <v>39021</v>
      </c>
      <c r="LA35">
        <v>0.16400000000000001</v>
      </c>
      <c r="LC35" s="2">
        <v>39021</v>
      </c>
      <c r="LD35">
        <v>1.2E-2</v>
      </c>
      <c r="LF35" s="2">
        <v>39021</v>
      </c>
      <c r="LG35">
        <v>0.10299999999999999</v>
      </c>
      <c r="LI35" s="2">
        <v>39021</v>
      </c>
      <c r="LJ35">
        <v>0.06</v>
      </c>
      <c r="LL35" s="2">
        <v>39021</v>
      </c>
      <c r="LM35">
        <v>1.2999999999999999E-2</v>
      </c>
    </row>
    <row r="36" spans="1:325">
      <c r="A36" s="2">
        <v>35885</v>
      </c>
      <c r="B36">
        <v>140620</v>
      </c>
      <c r="D36" s="2">
        <v>34150</v>
      </c>
      <c r="E36">
        <v>79532</v>
      </c>
      <c r="G36" s="2">
        <v>36860</v>
      </c>
      <c r="H36">
        <v>27100</v>
      </c>
      <c r="J36" s="2">
        <v>34150</v>
      </c>
      <c r="K36">
        <v>5018</v>
      </c>
      <c r="M36" s="2">
        <v>35611</v>
      </c>
      <c r="N36">
        <v>90030</v>
      </c>
      <c r="P36" s="2">
        <v>35976</v>
      </c>
      <c r="Q36">
        <v>37040</v>
      </c>
      <c r="S36" s="2">
        <v>35825</v>
      </c>
      <c r="T36">
        <v>53103</v>
      </c>
      <c r="V36" s="5">
        <v>34150</v>
      </c>
      <c r="W36">
        <v>35300</v>
      </c>
      <c r="Y36" s="2">
        <v>36280</v>
      </c>
      <c r="Z36">
        <v>126794</v>
      </c>
      <c r="AB36" s="2">
        <v>39051</v>
      </c>
      <c r="AC36">
        <v>0.76600000000000001</v>
      </c>
      <c r="AE36" s="2">
        <v>39051</v>
      </c>
      <c r="AF36">
        <v>2.7949999999999999</v>
      </c>
      <c r="AH36" s="2">
        <v>37072</v>
      </c>
      <c r="AI36">
        <v>214574</v>
      </c>
      <c r="AK36" s="2">
        <v>39051</v>
      </c>
      <c r="AL36">
        <v>1.32</v>
      </c>
      <c r="AN36" s="2">
        <v>35944</v>
      </c>
      <c r="AO36">
        <v>30202</v>
      </c>
      <c r="AQ36" s="2">
        <v>34150</v>
      </c>
      <c r="AR36">
        <v>1348</v>
      </c>
      <c r="AT36" s="2">
        <v>36099</v>
      </c>
      <c r="AU36">
        <v>6445.9</v>
      </c>
      <c r="AW36" s="2">
        <v>34150</v>
      </c>
      <c r="AX36">
        <v>15824</v>
      </c>
      <c r="AZ36" s="2">
        <v>34150</v>
      </c>
      <c r="BA36">
        <v>3186.4</v>
      </c>
      <c r="BC36" s="2">
        <v>37621</v>
      </c>
      <c r="BD36">
        <v>26725</v>
      </c>
      <c r="BF36" s="2">
        <v>39051</v>
      </c>
      <c r="BG36">
        <v>0.84299999999999997</v>
      </c>
      <c r="BI36" s="2">
        <v>34150</v>
      </c>
      <c r="BJ36">
        <v>8720.4</v>
      </c>
      <c r="BL36" s="2">
        <v>34485</v>
      </c>
      <c r="BM36">
        <v>6300</v>
      </c>
      <c r="BO36" s="2">
        <v>39051</v>
      </c>
      <c r="BP36">
        <v>0.39300000000000002</v>
      </c>
      <c r="BR36" s="2">
        <v>34150</v>
      </c>
      <c r="BS36">
        <v>9559.7999999999993</v>
      </c>
      <c r="BU36" s="2">
        <v>34150</v>
      </c>
      <c r="BV36">
        <v>18828.599999999999</v>
      </c>
      <c r="BX36" s="2">
        <v>34150</v>
      </c>
      <c r="BY36">
        <v>9620</v>
      </c>
      <c r="CA36" s="2">
        <v>37802</v>
      </c>
      <c r="CB36">
        <v>35714</v>
      </c>
      <c r="CD36" s="2">
        <v>34150</v>
      </c>
      <c r="CE36">
        <v>34771</v>
      </c>
      <c r="CG36" s="2">
        <v>39051</v>
      </c>
      <c r="CH36">
        <v>0.46</v>
      </c>
      <c r="CJ36" s="2">
        <v>39051</v>
      </c>
      <c r="CK36">
        <v>0.437</v>
      </c>
      <c r="CM36" s="2">
        <v>39051</v>
      </c>
      <c r="CN36">
        <v>0.83</v>
      </c>
      <c r="CP36" s="2">
        <v>39051</v>
      </c>
      <c r="CQ36">
        <v>0.58699999999999997</v>
      </c>
      <c r="CS36" s="2">
        <v>39051</v>
      </c>
      <c r="CT36">
        <v>0.65300000000000002</v>
      </c>
      <c r="CV36" s="2">
        <v>39051</v>
      </c>
      <c r="CW36">
        <v>0.80800000000000005</v>
      </c>
      <c r="CY36" s="2">
        <v>39051</v>
      </c>
      <c r="CZ36">
        <v>0.51400000000000001</v>
      </c>
      <c r="DB36" s="2">
        <v>39051</v>
      </c>
      <c r="DC36">
        <v>0.46400000000000002</v>
      </c>
      <c r="DE36" s="2">
        <v>39051</v>
      </c>
      <c r="DF36">
        <v>0.313</v>
      </c>
      <c r="DH36" s="2">
        <v>39051</v>
      </c>
      <c r="DI36">
        <v>0.52700000000000002</v>
      </c>
      <c r="DK36" s="2">
        <v>39051</v>
      </c>
      <c r="DL36">
        <v>0.45</v>
      </c>
      <c r="DN36" s="2">
        <v>39051</v>
      </c>
      <c r="DO36">
        <v>0.26400000000000001</v>
      </c>
      <c r="DR36" s="2">
        <v>39051</v>
      </c>
      <c r="DS36">
        <v>0.39800000000000002</v>
      </c>
      <c r="DU36" s="2">
        <v>39051</v>
      </c>
      <c r="DV36">
        <v>0.73599999999999999</v>
      </c>
      <c r="DX36" s="2">
        <v>39051</v>
      </c>
      <c r="DY36">
        <v>0.92900000000000005</v>
      </c>
      <c r="EA36" s="2">
        <v>39051</v>
      </c>
      <c r="EB36">
        <v>0.371</v>
      </c>
      <c r="ED36" s="2">
        <v>39051</v>
      </c>
      <c r="EE36">
        <v>0.30199999999999999</v>
      </c>
      <c r="EG36" s="2">
        <v>39051</v>
      </c>
      <c r="EH36">
        <v>0.26100000000000001</v>
      </c>
      <c r="EJ36" s="2">
        <v>39051</v>
      </c>
      <c r="EK36">
        <v>0.114</v>
      </c>
      <c r="EN36" s="2">
        <v>39051</v>
      </c>
      <c r="EO36">
        <v>0.41799999999999998</v>
      </c>
      <c r="EQ36" s="2">
        <v>39051</v>
      </c>
      <c r="ER36">
        <v>0.22700000000000001</v>
      </c>
      <c r="ET36" s="2">
        <v>39051</v>
      </c>
      <c r="EU36">
        <v>0.22700000000000001</v>
      </c>
      <c r="EW36" s="2">
        <v>39051</v>
      </c>
      <c r="EX36">
        <v>0.13400000000000001</v>
      </c>
      <c r="EZ36" s="2">
        <v>39051</v>
      </c>
      <c r="FA36">
        <v>0.217</v>
      </c>
      <c r="FC36" s="2">
        <v>39051</v>
      </c>
      <c r="FD36">
        <v>0.219</v>
      </c>
      <c r="FF36" s="2">
        <v>39051</v>
      </c>
      <c r="FG36">
        <v>0.23899999999999999</v>
      </c>
      <c r="FI36" s="2">
        <v>39051</v>
      </c>
      <c r="FJ36">
        <v>0.20899999999999999</v>
      </c>
      <c r="FL36" s="2">
        <v>39051</v>
      </c>
      <c r="FM36">
        <v>0.10199999999999999</v>
      </c>
      <c r="FO36" s="2">
        <v>39051</v>
      </c>
      <c r="FP36">
        <v>0.218</v>
      </c>
      <c r="FR36" s="2">
        <v>39051</v>
      </c>
      <c r="FS36">
        <v>0.123</v>
      </c>
      <c r="FU36" s="2">
        <v>39051</v>
      </c>
      <c r="FV36">
        <v>0.748</v>
      </c>
      <c r="FX36" s="2">
        <v>39051</v>
      </c>
      <c r="FY36">
        <v>8.2000000000000003E-2</v>
      </c>
      <c r="GA36" s="2">
        <v>39051</v>
      </c>
      <c r="GB36">
        <v>0.15</v>
      </c>
      <c r="GD36" s="2">
        <v>39051</v>
      </c>
      <c r="GE36">
        <v>0.124</v>
      </c>
      <c r="GG36" s="2">
        <v>39051</v>
      </c>
      <c r="GH36">
        <v>0.157</v>
      </c>
      <c r="GJ36" s="2">
        <v>39051</v>
      </c>
      <c r="GK36">
        <v>0.20699999999999999</v>
      </c>
      <c r="GM36" s="2">
        <v>39051</v>
      </c>
      <c r="GN36">
        <v>0.14099999999999999</v>
      </c>
      <c r="GP36" s="2">
        <v>39051</v>
      </c>
      <c r="GQ36">
        <v>7.1999999999999995E-2</v>
      </c>
      <c r="GS36" s="2">
        <v>39051</v>
      </c>
      <c r="GT36">
        <v>4.3999999999999997E-2</v>
      </c>
      <c r="GV36" s="2">
        <v>39051</v>
      </c>
      <c r="GW36">
        <v>8.2000000000000003E-2</v>
      </c>
      <c r="GY36" s="2">
        <v>39051</v>
      </c>
      <c r="GZ36">
        <v>8.2000000000000003E-2</v>
      </c>
      <c r="HB36" s="2">
        <v>39051</v>
      </c>
      <c r="HC36">
        <v>0.13900000000000001</v>
      </c>
      <c r="HE36" s="2">
        <v>39051</v>
      </c>
      <c r="HF36">
        <v>3.6999999999999998E-2</v>
      </c>
      <c r="HH36" s="2">
        <v>39051</v>
      </c>
      <c r="HI36">
        <v>0.10100000000000001</v>
      </c>
      <c r="HK36" s="2">
        <v>39051</v>
      </c>
      <c r="HL36">
        <v>0.17699999999999999</v>
      </c>
      <c r="HN36" s="2">
        <v>39051</v>
      </c>
      <c r="HO36">
        <v>0.158</v>
      </c>
      <c r="HQ36" s="2">
        <v>39051</v>
      </c>
      <c r="HR36">
        <v>9.1999999999999998E-2</v>
      </c>
      <c r="HT36" s="2">
        <v>39051</v>
      </c>
      <c r="HU36">
        <v>9.1999999999999998E-2</v>
      </c>
      <c r="HW36" s="2">
        <v>39051</v>
      </c>
      <c r="HX36">
        <v>5.3999999999999999E-2</v>
      </c>
      <c r="HZ36" s="2">
        <v>39051</v>
      </c>
      <c r="IA36">
        <v>0.02</v>
      </c>
      <c r="IC36" s="2">
        <v>39051</v>
      </c>
      <c r="ID36">
        <v>2.1999999999999999E-2</v>
      </c>
      <c r="IF36" s="2">
        <v>39051</v>
      </c>
      <c r="IG36">
        <v>5.6000000000000001E-2</v>
      </c>
      <c r="II36" s="2">
        <v>39051</v>
      </c>
      <c r="IJ36">
        <v>4.9000000000000002E-2</v>
      </c>
      <c r="IL36" s="2">
        <v>39051</v>
      </c>
      <c r="IM36">
        <v>5.0999999999999997E-2</v>
      </c>
      <c r="IO36" s="2">
        <v>39051</v>
      </c>
      <c r="IP36">
        <v>2.9000000000000001E-2</v>
      </c>
      <c r="IR36" s="2">
        <v>39051</v>
      </c>
      <c r="IS36">
        <v>4.9000000000000002E-2</v>
      </c>
      <c r="IU36" s="2">
        <v>39051</v>
      </c>
      <c r="IV36">
        <v>3.5000000000000003E-2</v>
      </c>
      <c r="IX36" s="2">
        <v>39051</v>
      </c>
      <c r="IY36">
        <v>3.6999999999999998E-2</v>
      </c>
      <c r="JA36" s="2">
        <v>39051</v>
      </c>
      <c r="JB36">
        <v>4.9000000000000002E-2</v>
      </c>
      <c r="JD36" s="2">
        <v>39051</v>
      </c>
      <c r="JE36">
        <v>0.02</v>
      </c>
      <c r="JG36" s="2">
        <v>39051</v>
      </c>
      <c r="JH36">
        <v>5.5E-2</v>
      </c>
      <c r="JJ36" s="2">
        <v>39051</v>
      </c>
      <c r="JK36">
        <v>4.9000000000000002E-2</v>
      </c>
      <c r="JM36" s="2">
        <v>39051</v>
      </c>
      <c r="JN36">
        <v>4.1000000000000002E-2</v>
      </c>
      <c r="JP36" s="2">
        <v>39051</v>
      </c>
      <c r="JQ36">
        <v>3.2000000000000001E-2</v>
      </c>
      <c r="JS36" s="2">
        <v>39051</v>
      </c>
      <c r="JT36">
        <v>3.5000000000000003E-2</v>
      </c>
      <c r="JV36" s="2">
        <v>39051</v>
      </c>
      <c r="JW36">
        <v>1.9E-2</v>
      </c>
      <c r="JY36" s="2">
        <v>39051</v>
      </c>
      <c r="JZ36">
        <v>1.2999999999999999E-2</v>
      </c>
      <c r="KB36" s="2">
        <v>39051</v>
      </c>
      <c r="KC36">
        <v>0.02</v>
      </c>
      <c r="KE36" s="2">
        <v>39051</v>
      </c>
      <c r="KF36">
        <v>1.4E-2</v>
      </c>
      <c r="KH36" s="2">
        <v>39051</v>
      </c>
      <c r="KI36">
        <v>1.0999999999999999E-2</v>
      </c>
      <c r="KK36" s="2">
        <v>39051</v>
      </c>
      <c r="KL36">
        <v>1.0999999999999999E-2</v>
      </c>
      <c r="KN36" s="2">
        <v>39051</v>
      </c>
      <c r="KO36">
        <v>4.0000000000000001E-3</v>
      </c>
      <c r="KQ36" s="2">
        <v>39051</v>
      </c>
      <c r="KR36">
        <v>1.2E-2</v>
      </c>
      <c r="KT36" s="2">
        <v>39051</v>
      </c>
      <c r="KU36">
        <v>1.0999999999999999E-2</v>
      </c>
      <c r="KW36" s="2">
        <v>39051</v>
      </c>
      <c r="KX36">
        <v>1.4E-2</v>
      </c>
      <c r="KZ36" s="2">
        <v>39051</v>
      </c>
      <c r="LA36">
        <v>0.26600000000000001</v>
      </c>
      <c r="LC36" s="2">
        <v>39051</v>
      </c>
      <c r="LD36">
        <v>1.2E-2</v>
      </c>
      <c r="LF36" s="2">
        <v>39051</v>
      </c>
      <c r="LG36">
        <v>0.11</v>
      </c>
      <c r="LI36" s="2">
        <v>39051</v>
      </c>
      <c r="LJ36">
        <v>6.8000000000000005E-2</v>
      </c>
      <c r="LL36" s="2">
        <v>39051</v>
      </c>
      <c r="LM36">
        <v>1.4E-2</v>
      </c>
    </row>
    <row r="37" spans="1:325">
      <c r="A37" s="2">
        <v>35915</v>
      </c>
      <c r="B37">
        <v>140020</v>
      </c>
      <c r="D37" s="2">
        <v>34181</v>
      </c>
      <c r="E37">
        <v>79610</v>
      </c>
      <c r="G37" s="2">
        <v>36889</v>
      </c>
      <c r="H37">
        <v>27900</v>
      </c>
      <c r="J37" s="2">
        <v>34181</v>
      </c>
      <c r="K37">
        <v>5794</v>
      </c>
      <c r="M37" s="2">
        <v>35642</v>
      </c>
      <c r="N37">
        <v>88770</v>
      </c>
      <c r="P37" s="2">
        <v>36007</v>
      </c>
      <c r="Q37">
        <v>39260</v>
      </c>
      <c r="S37" s="2">
        <v>35853</v>
      </c>
      <c r="T37">
        <v>58782</v>
      </c>
      <c r="V37" s="5">
        <v>34181</v>
      </c>
      <c r="W37">
        <v>35300</v>
      </c>
      <c r="Y37" s="2">
        <v>36311</v>
      </c>
      <c r="Z37">
        <v>131607</v>
      </c>
      <c r="AB37" s="2">
        <v>39080</v>
      </c>
      <c r="AC37">
        <v>0.747</v>
      </c>
      <c r="AE37" s="2">
        <v>39080</v>
      </c>
      <c r="AF37">
        <v>2.8129999999999997</v>
      </c>
      <c r="AH37" s="2">
        <v>37103</v>
      </c>
      <c r="AI37">
        <v>216233</v>
      </c>
      <c r="AK37" s="2">
        <v>39080</v>
      </c>
      <c r="AL37">
        <v>1.347</v>
      </c>
      <c r="AN37" s="2">
        <v>35976</v>
      </c>
      <c r="AO37">
        <v>29877</v>
      </c>
      <c r="AQ37" s="2">
        <v>34181</v>
      </c>
      <c r="AR37">
        <v>2008</v>
      </c>
      <c r="AT37" s="2">
        <v>36129</v>
      </c>
      <c r="AU37">
        <v>5603.8</v>
      </c>
      <c r="AW37" s="2">
        <v>34181</v>
      </c>
      <c r="AX37">
        <v>17500</v>
      </c>
      <c r="AZ37" s="2">
        <v>34181</v>
      </c>
      <c r="BA37">
        <v>3265.6</v>
      </c>
      <c r="BC37" s="2">
        <v>37652</v>
      </c>
      <c r="BD37">
        <v>29207</v>
      </c>
      <c r="BF37" s="2">
        <v>39080</v>
      </c>
      <c r="BG37">
        <v>0.86399999999999999</v>
      </c>
      <c r="BI37" s="2">
        <v>34181</v>
      </c>
      <c r="BJ37">
        <v>11589.6</v>
      </c>
      <c r="BL37" s="2">
        <v>34515</v>
      </c>
      <c r="BM37">
        <v>6000</v>
      </c>
      <c r="BO37" s="2">
        <v>39080</v>
      </c>
      <c r="BP37">
        <v>0.38900000000000001</v>
      </c>
      <c r="BR37" s="2">
        <v>34181</v>
      </c>
      <c r="BS37">
        <v>10692.5</v>
      </c>
      <c r="BU37" s="2">
        <v>34181</v>
      </c>
      <c r="BV37">
        <v>18692.099999999999</v>
      </c>
      <c r="BX37" s="2">
        <v>34181</v>
      </c>
      <c r="BY37">
        <v>9681</v>
      </c>
      <c r="CA37" s="2">
        <v>37833</v>
      </c>
      <c r="CB37">
        <v>36016</v>
      </c>
      <c r="CD37" s="2">
        <v>34181</v>
      </c>
      <c r="CE37">
        <v>34865</v>
      </c>
      <c r="CG37" s="2">
        <v>39080</v>
      </c>
      <c r="CH37">
        <v>0.46</v>
      </c>
      <c r="CJ37" s="2">
        <v>39080</v>
      </c>
      <c r="CK37">
        <v>0.42599999999999999</v>
      </c>
      <c r="CM37" s="2">
        <v>39080</v>
      </c>
      <c r="CN37">
        <v>0.86199999999999999</v>
      </c>
      <c r="CP37" s="2">
        <v>39080</v>
      </c>
      <c r="CQ37">
        <v>0.58099999999999996</v>
      </c>
      <c r="CS37" s="2">
        <v>39080</v>
      </c>
      <c r="CT37">
        <v>0.65700000000000003</v>
      </c>
      <c r="CV37" s="2">
        <v>39080</v>
      </c>
      <c r="CW37">
        <v>0.79600000000000004</v>
      </c>
      <c r="CY37" s="2">
        <v>39080</v>
      </c>
      <c r="CZ37">
        <v>0.505</v>
      </c>
      <c r="DB37" s="2">
        <v>39080</v>
      </c>
      <c r="DC37">
        <v>0.45500000000000002</v>
      </c>
      <c r="DE37" s="2">
        <v>39080</v>
      </c>
      <c r="DF37">
        <v>0.30399999999999999</v>
      </c>
      <c r="DH37" s="2">
        <v>39080</v>
      </c>
      <c r="DI37">
        <v>0.51700000000000002</v>
      </c>
      <c r="DK37" s="2">
        <v>39080</v>
      </c>
      <c r="DL37">
        <v>0.44400000000000001</v>
      </c>
      <c r="DN37" s="2">
        <v>39080</v>
      </c>
      <c r="DO37">
        <v>0.28499999999999998</v>
      </c>
      <c r="DR37" s="2">
        <v>39080</v>
      </c>
      <c r="DS37">
        <v>0.39700000000000002</v>
      </c>
      <c r="DU37" s="2">
        <v>39080</v>
      </c>
      <c r="DV37">
        <v>0.749</v>
      </c>
      <c r="DX37" s="2">
        <v>39080</v>
      </c>
      <c r="DY37">
        <v>0.99399999999999999</v>
      </c>
      <c r="EA37" s="2">
        <v>39080</v>
      </c>
      <c r="EB37">
        <v>0.35699999999999998</v>
      </c>
      <c r="ED37" s="2">
        <v>39080</v>
      </c>
      <c r="EE37">
        <v>0.29899999999999999</v>
      </c>
      <c r="EG37" s="2">
        <v>39080</v>
      </c>
      <c r="EH37">
        <v>0.27100000000000002</v>
      </c>
      <c r="EJ37" s="2">
        <v>39080</v>
      </c>
      <c r="EK37">
        <v>0.13</v>
      </c>
      <c r="EN37" s="2">
        <v>39080</v>
      </c>
      <c r="EO37">
        <v>0.41299999999999998</v>
      </c>
      <c r="EQ37" s="2">
        <v>39080</v>
      </c>
      <c r="ER37">
        <v>0.22600000000000001</v>
      </c>
      <c r="ET37" s="2">
        <v>39080</v>
      </c>
      <c r="EU37">
        <v>0.22600000000000001</v>
      </c>
      <c r="EW37" s="2">
        <v>39080</v>
      </c>
      <c r="EX37">
        <v>0.13200000000000001</v>
      </c>
      <c r="EZ37" s="2">
        <v>39080</v>
      </c>
      <c r="FA37">
        <v>0.218</v>
      </c>
      <c r="FC37" s="2">
        <v>39080</v>
      </c>
      <c r="FD37">
        <v>0.22600000000000001</v>
      </c>
      <c r="FF37" s="2">
        <v>39080</v>
      </c>
      <c r="FG37">
        <v>0.24299999999999999</v>
      </c>
      <c r="FI37" s="2">
        <v>39080</v>
      </c>
      <c r="FJ37">
        <v>0.21099999999999999</v>
      </c>
      <c r="FL37" s="2">
        <v>39080</v>
      </c>
      <c r="FM37">
        <v>0.1</v>
      </c>
      <c r="FO37" s="2">
        <v>39080</v>
      </c>
      <c r="FP37">
        <v>0.22500000000000001</v>
      </c>
      <c r="FR37" s="2">
        <v>39080</v>
      </c>
      <c r="FS37">
        <v>0.127</v>
      </c>
      <c r="FU37" s="2">
        <v>39080</v>
      </c>
      <c r="FV37">
        <v>0.76200000000000001</v>
      </c>
      <c r="FX37" s="2">
        <v>39080</v>
      </c>
      <c r="FY37">
        <v>8.6999999999999994E-2</v>
      </c>
      <c r="GA37" s="2">
        <v>39080</v>
      </c>
      <c r="GB37">
        <v>0.14699999999999999</v>
      </c>
      <c r="GD37" s="2">
        <v>39080</v>
      </c>
      <c r="GE37">
        <v>0.126</v>
      </c>
      <c r="GG37" s="2">
        <v>39080</v>
      </c>
      <c r="GH37">
        <v>0.152</v>
      </c>
      <c r="GJ37" s="2">
        <v>39080</v>
      </c>
      <c r="GK37">
        <v>0.20399999999999999</v>
      </c>
      <c r="GM37" s="2">
        <v>39080</v>
      </c>
      <c r="GN37">
        <v>0.15</v>
      </c>
      <c r="GP37" s="2">
        <v>39080</v>
      </c>
      <c r="GQ37">
        <v>7.1999999999999995E-2</v>
      </c>
      <c r="GS37" s="2">
        <v>39080</v>
      </c>
      <c r="GT37">
        <v>4.8000000000000001E-2</v>
      </c>
      <c r="GV37" s="2">
        <v>39080</v>
      </c>
      <c r="GW37">
        <v>8.1000000000000003E-2</v>
      </c>
      <c r="GY37" s="2">
        <v>39080</v>
      </c>
      <c r="GZ37">
        <v>8.1000000000000003E-2</v>
      </c>
      <c r="HB37" s="2">
        <v>39080</v>
      </c>
      <c r="HC37">
        <v>0.13600000000000001</v>
      </c>
      <c r="HE37" s="2">
        <v>39080</v>
      </c>
      <c r="HF37">
        <v>3.5999999999999997E-2</v>
      </c>
      <c r="HH37" s="2">
        <v>39080</v>
      </c>
      <c r="HI37">
        <v>0.1</v>
      </c>
      <c r="HK37" s="2">
        <v>39080</v>
      </c>
      <c r="HL37">
        <v>0.17499999999999999</v>
      </c>
      <c r="HN37" s="2">
        <v>39080</v>
      </c>
      <c r="HO37">
        <v>0.155</v>
      </c>
      <c r="HQ37" s="2">
        <v>39080</v>
      </c>
      <c r="HR37">
        <v>9.1999999999999998E-2</v>
      </c>
      <c r="HT37" s="2">
        <v>39080</v>
      </c>
      <c r="HU37">
        <v>9.1999999999999998E-2</v>
      </c>
      <c r="HW37" s="2">
        <v>39080</v>
      </c>
      <c r="HX37">
        <v>5.2999999999999999E-2</v>
      </c>
      <c r="HZ37" s="2">
        <v>39080</v>
      </c>
      <c r="IA37">
        <v>0.02</v>
      </c>
      <c r="IC37" s="2">
        <v>39080</v>
      </c>
      <c r="ID37">
        <v>2.1999999999999999E-2</v>
      </c>
      <c r="IF37" s="2">
        <v>39080</v>
      </c>
      <c r="IG37">
        <v>0.05</v>
      </c>
      <c r="II37" s="2">
        <v>39080</v>
      </c>
      <c r="IJ37">
        <v>4.9000000000000002E-2</v>
      </c>
      <c r="IL37" s="2">
        <v>39080</v>
      </c>
      <c r="IM37">
        <v>4.9000000000000002E-2</v>
      </c>
      <c r="IO37" s="2">
        <v>39080</v>
      </c>
      <c r="IP37">
        <v>0.03</v>
      </c>
      <c r="IR37" s="2">
        <v>39080</v>
      </c>
      <c r="IS37">
        <v>4.5999999999999999E-2</v>
      </c>
      <c r="IU37" s="2">
        <v>39080</v>
      </c>
      <c r="IV37">
        <v>3.5999999999999997E-2</v>
      </c>
      <c r="IX37" s="2">
        <v>39080</v>
      </c>
      <c r="IY37">
        <v>3.5000000000000003E-2</v>
      </c>
      <c r="JA37" s="2">
        <v>39080</v>
      </c>
      <c r="JB37">
        <v>4.5999999999999999E-2</v>
      </c>
      <c r="JD37" s="2">
        <v>39080</v>
      </c>
      <c r="JE37">
        <v>0.02</v>
      </c>
      <c r="JG37" s="2">
        <v>39080</v>
      </c>
      <c r="JH37">
        <v>5.8000000000000003E-2</v>
      </c>
      <c r="JJ37" s="2">
        <v>39080</v>
      </c>
      <c r="JK37">
        <v>5.0999999999999997E-2</v>
      </c>
      <c r="JM37" s="2">
        <v>39080</v>
      </c>
      <c r="JN37">
        <v>4.2999999999999997E-2</v>
      </c>
      <c r="JP37" s="2">
        <v>39080</v>
      </c>
      <c r="JQ37">
        <v>3.2000000000000001E-2</v>
      </c>
      <c r="JS37" s="2">
        <v>39080</v>
      </c>
      <c r="JT37">
        <v>3.4000000000000002E-2</v>
      </c>
      <c r="JV37" s="2">
        <v>39080</v>
      </c>
      <c r="JW37">
        <v>2.1000000000000001E-2</v>
      </c>
      <c r="JY37" s="2">
        <v>39080</v>
      </c>
      <c r="JZ37">
        <v>1.2999999999999999E-2</v>
      </c>
      <c r="KB37" s="2">
        <v>39080</v>
      </c>
      <c r="KC37">
        <v>2.1999999999999999E-2</v>
      </c>
      <c r="KE37" s="2">
        <v>39080</v>
      </c>
      <c r="KF37">
        <v>1.4999999999999999E-2</v>
      </c>
      <c r="KH37" s="2">
        <v>39080</v>
      </c>
      <c r="KI37">
        <v>0.01</v>
      </c>
      <c r="KK37" s="2">
        <v>39080</v>
      </c>
      <c r="KL37">
        <v>0.01</v>
      </c>
      <c r="KN37" s="2">
        <v>39080</v>
      </c>
      <c r="KO37">
        <v>4.0000000000000001E-3</v>
      </c>
      <c r="KQ37" s="2">
        <v>39080</v>
      </c>
      <c r="KR37">
        <v>0.01</v>
      </c>
      <c r="KT37" s="2">
        <v>39080</v>
      </c>
      <c r="KU37">
        <v>0.01</v>
      </c>
      <c r="KW37" s="2">
        <v>39080</v>
      </c>
      <c r="KX37">
        <v>1.4E-2</v>
      </c>
      <c r="KZ37" s="2">
        <v>39080</v>
      </c>
      <c r="LA37">
        <v>0.25900000000000001</v>
      </c>
      <c r="LC37" s="2">
        <v>39080</v>
      </c>
      <c r="LD37">
        <v>1.2E-2</v>
      </c>
      <c r="LF37" s="2">
        <v>39080</v>
      </c>
      <c r="LG37">
        <v>0.108</v>
      </c>
      <c r="LI37" s="2">
        <v>39080</v>
      </c>
      <c r="LJ37">
        <v>6.8000000000000005E-2</v>
      </c>
      <c r="LL37" s="2">
        <v>39080</v>
      </c>
      <c r="LM37">
        <v>1.4999999999999999E-2</v>
      </c>
    </row>
    <row r="38" spans="1:325">
      <c r="A38" s="2">
        <v>35946</v>
      </c>
      <c r="B38">
        <v>140900</v>
      </c>
      <c r="D38" s="2">
        <v>34212</v>
      </c>
      <c r="E38">
        <v>88377</v>
      </c>
      <c r="G38" s="2">
        <v>36922</v>
      </c>
      <c r="H38">
        <v>28600</v>
      </c>
      <c r="J38" s="2">
        <v>34212</v>
      </c>
      <c r="K38">
        <v>4868</v>
      </c>
      <c r="M38" s="2">
        <v>35673</v>
      </c>
      <c r="N38">
        <v>87790</v>
      </c>
      <c r="P38" s="2">
        <v>36038</v>
      </c>
      <c r="Q38">
        <v>41350</v>
      </c>
      <c r="S38" s="2">
        <v>35885</v>
      </c>
      <c r="T38">
        <v>68594</v>
      </c>
      <c r="V38" s="5">
        <v>34212</v>
      </c>
      <c r="W38">
        <v>35300</v>
      </c>
      <c r="Y38" s="2">
        <v>36341</v>
      </c>
      <c r="Z38">
        <v>131543</v>
      </c>
      <c r="AB38" s="2">
        <v>39113</v>
      </c>
      <c r="AC38">
        <v>0.73299999999999998</v>
      </c>
      <c r="AE38" s="2">
        <v>39113</v>
      </c>
      <c r="AF38">
        <v>2.7720000000000002</v>
      </c>
      <c r="AH38" s="2">
        <v>37134</v>
      </c>
      <c r="AI38">
        <v>215073</v>
      </c>
      <c r="AK38" s="2">
        <v>39113</v>
      </c>
      <c r="AL38">
        <v>1.329</v>
      </c>
      <c r="AN38" s="2">
        <v>36007</v>
      </c>
      <c r="AO38">
        <v>30724</v>
      </c>
      <c r="AQ38" s="2">
        <v>34212</v>
      </c>
      <c r="AR38">
        <v>2154</v>
      </c>
      <c r="AT38" s="2">
        <v>36160</v>
      </c>
      <c r="AU38">
        <v>6221</v>
      </c>
      <c r="AW38" s="2">
        <v>34212</v>
      </c>
      <c r="AX38">
        <v>20019</v>
      </c>
      <c r="AZ38" s="2">
        <v>34212</v>
      </c>
      <c r="BA38">
        <v>3345.5</v>
      </c>
      <c r="BC38" s="2">
        <v>37680</v>
      </c>
      <c r="BD38">
        <v>27698</v>
      </c>
      <c r="BF38" s="2">
        <v>39113</v>
      </c>
      <c r="BG38">
        <v>0.86299999999999999</v>
      </c>
      <c r="BI38" s="2">
        <v>34212</v>
      </c>
      <c r="BJ38">
        <v>9334.2000000000007</v>
      </c>
      <c r="BL38" s="2">
        <v>34546</v>
      </c>
      <c r="BM38">
        <v>5600</v>
      </c>
      <c r="BO38" s="2">
        <v>39113</v>
      </c>
      <c r="BP38">
        <v>0.39100000000000001</v>
      </c>
      <c r="BR38" s="2">
        <v>34212</v>
      </c>
      <c r="BS38">
        <v>12173.7</v>
      </c>
      <c r="BU38" s="2">
        <v>34212</v>
      </c>
      <c r="BV38">
        <v>18799.099999999999</v>
      </c>
      <c r="BX38" s="2">
        <v>34212</v>
      </c>
      <c r="BY38">
        <v>8400</v>
      </c>
      <c r="CA38" s="2">
        <v>37862</v>
      </c>
      <c r="CB38">
        <v>35395</v>
      </c>
      <c r="CD38" s="2">
        <v>34212</v>
      </c>
      <c r="CE38">
        <v>35496</v>
      </c>
      <c r="CG38" s="2">
        <v>39113</v>
      </c>
      <c r="CH38">
        <v>0.47299999999999998</v>
      </c>
      <c r="CJ38" s="2">
        <v>39113</v>
      </c>
      <c r="CK38">
        <v>0.441</v>
      </c>
      <c r="CM38" s="2">
        <v>39113</v>
      </c>
      <c r="CN38">
        <v>0.86</v>
      </c>
      <c r="CP38" s="2">
        <v>39113</v>
      </c>
      <c r="CQ38">
        <v>0.55700000000000005</v>
      </c>
      <c r="CS38" s="2">
        <v>39113</v>
      </c>
      <c r="CT38">
        <v>0.63400000000000001</v>
      </c>
      <c r="CV38" s="2">
        <v>39113</v>
      </c>
      <c r="CW38">
        <v>0.77700000000000002</v>
      </c>
      <c r="CY38" s="2">
        <v>39113</v>
      </c>
      <c r="CZ38">
        <v>0.52100000000000002</v>
      </c>
      <c r="DB38" s="2">
        <v>39113</v>
      </c>
      <c r="DC38">
        <v>0.441</v>
      </c>
      <c r="DE38" s="2">
        <v>39113</v>
      </c>
      <c r="DF38">
        <v>0.30599999999999999</v>
      </c>
      <c r="DH38" s="2">
        <v>39113</v>
      </c>
      <c r="DI38">
        <v>0.504</v>
      </c>
      <c r="DK38" s="2">
        <v>39113</v>
      </c>
      <c r="DL38">
        <v>0.45300000000000001</v>
      </c>
      <c r="DN38" s="2">
        <v>39113</v>
      </c>
      <c r="DO38">
        <v>0.27100000000000002</v>
      </c>
      <c r="DR38" s="2">
        <v>39113</v>
      </c>
      <c r="DS38">
        <v>0.42</v>
      </c>
      <c r="DU38" s="2">
        <v>39113</v>
      </c>
      <c r="DV38">
        <v>0.73599999999999999</v>
      </c>
      <c r="DX38" s="2">
        <v>39113</v>
      </c>
      <c r="DY38">
        <v>0.99399999999999999</v>
      </c>
      <c r="EA38" s="2">
        <v>39113</v>
      </c>
      <c r="EB38">
        <v>0.39400000000000002</v>
      </c>
      <c r="ED38" s="2">
        <v>39113</v>
      </c>
      <c r="EE38">
        <v>0.29799999999999999</v>
      </c>
      <c r="EG38" s="2">
        <v>39113</v>
      </c>
      <c r="EH38">
        <v>0.27900000000000003</v>
      </c>
      <c r="EJ38" s="2">
        <v>39113</v>
      </c>
      <c r="EK38">
        <v>0.13500000000000001</v>
      </c>
      <c r="EN38" s="2">
        <v>39113</v>
      </c>
      <c r="EO38">
        <v>0.39900000000000002</v>
      </c>
      <c r="EQ38" s="2">
        <v>39113</v>
      </c>
      <c r="ER38">
        <v>0.221</v>
      </c>
      <c r="ET38" s="2">
        <v>39113</v>
      </c>
      <c r="EU38">
        <v>0.221</v>
      </c>
      <c r="EW38" s="2">
        <v>39113</v>
      </c>
      <c r="EX38">
        <v>0.129</v>
      </c>
      <c r="EZ38" s="2">
        <v>39113</v>
      </c>
      <c r="FA38">
        <v>0.21199999999999999</v>
      </c>
      <c r="FC38" s="2">
        <v>39294</v>
      </c>
      <c r="FD38">
        <v>0.22600000000000001</v>
      </c>
      <c r="FF38" s="2">
        <v>39113</v>
      </c>
      <c r="FG38">
        <v>0.254</v>
      </c>
      <c r="FI38" s="2">
        <v>39113</v>
      </c>
      <c r="FJ38">
        <v>0.222</v>
      </c>
      <c r="FL38" s="2">
        <v>39113</v>
      </c>
      <c r="FM38">
        <v>0.10100000000000001</v>
      </c>
      <c r="FO38" s="2">
        <v>39113</v>
      </c>
      <c r="FP38">
        <v>0.219</v>
      </c>
      <c r="FR38" s="2">
        <v>39113</v>
      </c>
      <c r="FS38">
        <v>0.17699999999999999</v>
      </c>
      <c r="FU38" s="2">
        <v>39113</v>
      </c>
      <c r="FV38">
        <v>0.72299999999999998</v>
      </c>
      <c r="FX38" s="2">
        <v>39113</v>
      </c>
      <c r="FY38">
        <v>8.6999999999999994E-2</v>
      </c>
      <c r="GA38" s="2">
        <v>39113</v>
      </c>
      <c r="GB38">
        <v>0.14199999999999999</v>
      </c>
      <c r="GD38" s="2">
        <v>39113</v>
      </c>
      <c r="GE38">
        <v>0.126</v>
      </c>
      <c r="GG38" s="2">
        <v>39113</v>
      </c>
      <c r="GH38">
        <v>0.151</v>
      </c>
      <c r="GJ38" s="2">
        <v>39113</v>
      </c>
      <c r="GK38">
        <v>0.20399999999999999</v>
      </c>
      <c r="GM38" s="2">
        <v>39113</v>
      </c>
      <c r="GN38">
        <v>0.152</v>
      </c>
      <c r="GP38" s="2">
        <v>39113</v>
      </c>
      <c r="GQ38">
        <v>7.0000000000000007E-2</v>
      </c>
      <c r="GS38" s="2">
        <v>39113</v>
      </c>
      <c r="GT38">
        <v>4.7E-2</v>
      </c>
      <c r="GV38" s="2">
        <v>39113</v>
      </c>
      <c r="GW38">
        <v>7.9000000000000001E-2</v>
      </c>
      <c r="GY38" s="2">
        <v>39113</v>
      </c>
      <c r="GZ38">
        <v>7.9000000000000001E-2</v>
      </c>
      <c r="HB38" s="2">
        <v>39113</v>
      </c>
      <c r="HC38">
        <v>0.13</v>
      </c>
      <c r="HE38" s="2">
        <v>39113</v>
      </c>
      <c r="HF38">
        <v>3.5000000000000003E-2</v>
      </c>
      <c r="HH38" s="2">
        <v>39113</v>
      </c>
      <c r="HI38">
        <v>0.09</v>
      </c>
      <c r="HK38" s="2">
        <v>39113</v>
      </c>
      <c r="HL38">
        <v>0.16800000000000001</v>
      </c>
      <c r="HN38" s="2">
        <v>39113</v>
      </c>
      <c r="HO38">
        <v>0.14899999999999999</v>
      </c>
      <c r="HQ38" s="2">
        <v>39113</v>
      </c>
      <c r="HR38">
        <v>0.106</v>
      </c>
      <c r="HT38" s="2">
        <v>39113</v>
      </c>
      <c r="HU38">
        <v>0.106</v>
      </c>
      <c r="HW38" s="2">
        <v>39113</v>
      </c>
      <c r="HX38">
        <v>5.0999999999999997E-2</v>
      </c>
      <c r="HZ38" s="2">
        <v>39113</v>
      </c>
      <c r="IA38">
        <v>2.1999999999999999E-2</v>
      </c>
      <c r="IC38" s="2">
        <v>39113</v>
      </c>
      <c r="ID38">
        <v>2.1000000000000001E-2</v>
      </c>
      <c r="IF38" s="2">
        <v>39113</v>
      </c>
      <c r="IG38">
        <v>4.9000000000000002E-2</v>
      </c>
      <c r="II38" s="2">
        <v>39113</v>
      </c>
      <c r="IJ38">
        <v>0.05</v>
      </c>
      <c r="IL38" s="2">
        <v>39113</v>
      </c>
      <c r="IM38">
        <v>4.9000000000000002E-2</v>
      </c>
      <c r="IO38" s="2">
        <v>39113</v>
      </c>
      <c r="IP38">
        <v>0.03</v>
      </c>
      <c r="IR38" s="2">
        <v>39113</v>
      </c>
      <c r="IS38">
        <v>4.4999999999999998E-2</v>
      </c>
      <c r="IU38" s="2">
        <v>39113</v>
      </c>
      <c r="IV38">
        <v>3.3000000000000002E-2</v>
      </c>
      <c r="IX38" s="2">
        <v>39113</v>
      </c>
      <c r="IY38">
        <v>3.5000000000000003E-2</v>
      </c>
      <c r="JA38" s="2">
        <v>39113</v>
      </c>
      <c r="JB38">
        <v>4.4999999999999998E-2</v>
      </c>
      <c r="JD38" s="2">
        <v>39113</v>
      </c>
      <c r="JE38">
        <v>2.5999999999999999E-2</v>
      </c>
      <c r="JG38" s="2">
        <v>39113</v>
      </c>
      <c r="JH38">
        <v>5.8999999999999997E-2</v>
      </c>
      <c r="JJ38" s="2">
        <v>39113</v>
      </c>
      <c r="JK38">
        <v>3.5999999999999997E-2</v>
      </c>
      <c r="JM38" s="2">
        <v>39113</v>
      </c>
      <c r="JN38">
        <v>4.2999999999999997E-2</v>
      </c>
      <c r="JP38" s="2">
        <v>39113</v>
      </c>
      <c r="JQ38">
        <v>3.1E-2</v>
      </c>
      <c r="JS38" s="2">
        <v>39113</v>
      </c>
      <c r="JT38">
        <v>3.3000000000000002E-2</v>
      </c>
      <c r="JV38" s="2">
        <v>39113</v>
      </c>
      <c r="JW38">
        <v>2.1000000000000001E-2</v>
      </c>
      <c r="JY38" s="2">
        <v>39113</v>
      </c>
      <c r="JZ38">
        <v>1.2E-2</v>
      </c>
      <c r="KB38" s="2">
        <v>39113</v>
      </c>
      <c r="KC38">
        <v>2.1999999999999999E-2</v>
      </c>
      <c r="KE38" s="2">
        <v>39113</v>
      </c>
      <c r="KF38">
        <v>1.4999999999999999E-2</v>
      </c>
      <c r="KH38" s="2">
        <v>39113</v>
      </c>
      <c r="KI38">
        <v>0.01</v>
      </c>
      <c r="KK38" s="2">
        <v>39113</v>
      </c>
      <c r="KL38">
        <v>0.01</v>
      </c>
      <c r="KN38" s="2">
        <v>39113</v>
      </c>
      <c r="KO38">
        <v>4.0000000000000001E-3</v>
      </c>
      <c r="KQ38" s="2">
        <v>39113</v>
      </c>
      <c r="KR38">
        <v>1.0999999999999999E-2</v>
      </c>
      <c r="KT38" s="2">
        <v>39113</v>
      </c>
      <c r="KU38">
        <v>8.9999999999999993E-3</v>
      </c>
      <c r="KW38" s="2">
        <v>39113</v>
      </c>
      <c r="KX38">
        <v>1.4E-2</v>
      </c>
      <c r="KZ38" s="2">
        <v>39113</v>
      </c>
      <c r="LA38">
        <v>0.25600000000000001</v>
      </c>
      <c r="LC38" s="2">
        <v>39113</v>
      </c>
      <c r="LD38">
        <v>1.0999999999999999E-2</v>
      </c>
      <c r="LF38" s="2">
        <v>39113</v>
      </c>
      <c r="LG38">
        <v>0.107</v>
      </c>
      <c r="LI38" s="2">
        <v>39113</v>
      </c>
      <c r="LJ38">
        <v>5.7000000000000002E-2</v>
      </c>
      <c r="LL38" s="2">
        <v>39113</v>
      </c>
      <c r="LM38">
        <v>1.4E-2</v>
      </c>
    </row>
    <row r="39" spans="1:325">
      <c r="A39" s="2">
        <v>35976</v>
      </c>
      <c r="B39">
        <v>140510</v>
      </c>
      <c r="D39" s="2">
        <v>34242</v>
      </c>
      <c r="E39">
        <v>88715</v>
      </c>
      <c r="G39" s="2">
        <v>36950</v>
      </c>
      <c r="H39">
        <v>28700</v>
      </c>
      <c r="J39" s="2">
        <v>34242</v>
      </c>
      <c r="K39">
        <v>4354</v>
      </c>
      <c r="M39" s="2">
        <v>35703</v>
      </c>
      <c r="N39">
        <v>85750</v>
      </c>
      <c r="P39" s="2">
        <v>36068</v>
      </c>
      <c r="Q39">
        <v>43370</v>
      </c>
      <c r="S39" s="2">
        <v>35915</v>
      </c>
      <c r="T39">
        <v>74656</v>
      </c>
      <c r="V39" s="5">
        <v>34242</v>
      </c>
      <c r="W39">
        <v>35300</v>
      </c>
      <c r="Y39" s="2">
        <v>36371</v>
      </c>
      <c r="Z39">
        <v>133160</v>
      </c>
      <c r="AB39" s="2">
        <v>39141</v>
      </c>
      <c r="AC39">
        <v>0.745</v>
      </c>
      <c r="AE39" s="2">
        <v>39141</v>
      </c>
      <c r="AF39">
        <v>2.7349999999999999</v>
      </c>
      <c r="AH39" s="2">
        <v>37164</v>
      </c>
      <c r="AI39">
        <v>213644</v>
      </c>
      <c r="AK39" s="2">
        <v>39141</v>
      </c>
      <c r="AL39">
        <v>1.351</v>
      </c>
      <c r="AN39" s="2">
        <v>36038</v>
      </c>
      <c r="AO39">
        <v>29390</v>
      </c>
      <c r="AQ39" s="2">
        <v>34242</v>
      </c>
      <c r="AR39">
        <v>2111</v>
      </c>
      <c r="AT39" s="2">
        <v>36191</v>
      </c>
      <c r="AU39">
        <v>7619.5</v>
      </c>
      <c r="AW39" s="2">
        <v>34242</v>
      </c>
      <c r="AX39">
        <v>21988</v>
      </c>
      <c r="AZ39" s="2">
        <v>34242</v>
      </c>
      <c r="BA39">
        <v>3539.4</v>
      </c>
      <c r="BC39" s="2">
        <v>37711</v>
      </c>
      <c r="BD39">
        <v>26663</v>
      </c>
      <c r="BF39" s="2">
        <v>39141</v>
      </c>
      <c r="BG39">
        <v>0.86599999999999999</v>
      </c>
      <c r="BI39" s="2">
        <v>34242</v>
      </c>
      <c r="BJ39">
        <v>9736.9</v>
      </c>
      <c r="BL39" s="2">
        <v>34577</v>
      </c>
      <c r="BM39">
        <v>5200</v>
      </c>
      <c r="BO39" s="2">
        <v>39141</v>
      </c>
      <c r="BP39">
        <v>0.39800000000000002</v>
      </c>
      <c r="BR39" s="2">
        <v>34242</v>
      </c>
      <c r="BS39">
        <v>11146.2</v>
      </c>
      <c r="BU39" s="2">
        <v>34242</v>
      </c>
      <c r="BV39">
        <v>18913.099999999999</v>
      </c>
      <c r="BX39" s="2">
        <v>34242</v>
      </c>
      <c r="BY39">
        <v>8633</v>
      </c>
      <c r="CA39" s="2">
        <v>37894</v>
      </c>
      <c r="CB39">
        <v>37031</v>
      </c>
      <c r="CD39" s="2">
        <v>34242</v>
      </c>
      <c r="CE39">
        <v>35954</v>
      </c>
      <c r="CG39" s="2">
        <v>39141</v>
      </c>
      <c r="CH39">
        <v>0.48199999999999998</v>
      </c>
      <c r="CJ39" s="2">
        <v>39141</v>
      </c>
      <c r="CK39">
        <v>0.42699999999999999</v>
      </c>
      <c r="CM39" s="2">
        <v>39141</v>
      </c>
      <c r="CN39">
        <v>0.84899999999999998</v>
      </c>
      <c r="CP39" s="2">
        <v>39141</v>
      </c>
      <c r="CQ39">
        <v>0.56999999999999995</v>
      </c>
      <c r="CS39" s="2">
        <v>39141</v>
      </c>
      <c r="CT39">
        <v>0.628</v>
      </c>
      <c r="CV39" s="2">
        <v>39141</v>
      </c>
      <c r="CW39">
        <v>0.755</v>
      </c>
      <c r="CY39" s="2">
        <v>39141</v>
      </c>
      <c r="CZ39">
        <v>0.48899999999999999</v>
      </c>
      <c r="DB39" s="2">
        <v>39141</v>
      </c>
      <c r="DC39">
        <v>0.45500000000000002</v>
      </c>
      <c r="DE39" s="2">
        <v>39141</v>
      </c>
      <c r="DF39">
        <v>0.317</v>
      </c>
      <c r="DH39" s="2">
        <v>39141</v>
      </c>
      <c r="DI39">
        <v>0.498</v>
      </c>
      <c r="DK39" s="2">
        <v>39141</v>
      </c>
      <c r="DL39">
        <v>0.45400000000000001</v>
      </c>
      <c r="DN39" s="2">
        <v>39141</v>
      </c>
      <c r="DO39">
        <v>0.26700000000000002</v>
      </c>
      <c r="DR39" s="2">
        <v>39141</v>
      </c>
      <c r="DS39">
        <v>0.438</v>
      </c>
      <c r="DU39" s="2">
        <v>39141</v>
      </c>
      <c r="DV39">
        <v>0.80600000000000005</v>
      </c>
      <c r="DX39" s="2">
        <v>39141</v>
      </c>
      <c r="DY39">
        <v>1.0569999999999999</v>
      </c>
      <c r="EA39" s="2">
        <v>39141</v>
      </c>
      <c r="EB39">
        <v>0.38900000000000001</v>
      </c>
      <c r="ED39" s="2">
        <v>39141</v>
      </c>
      <c r="EE39">
        <v>0.29399999999999998</v>
      </c>
      <c r="EG39" s="2">
        <v>39141</v>
      </c>
      <c r="EH39">
        <v>0.35499999999999998</v>
      </c>
      <c r="EJ39" s="2">
        <v>39141</v>
      </c>
      <c r="EK39">
        <v>0.13400000000000001</v>
      </c>
      <c r="EN39" s="2">
        <v>39141</v>
      </c>
      <c r="EO39">
        <v>0.40400000000000003</v>
      </c>
      <c r="EQ39" s="2">
        <v>39141</v>
      </c>
      <c r="ER39">
        <v>0.22700000000000001</v>
      </c>
      <c r="ET39" s="2">
        <v>39141</v>
      </c>
      <c r="EU39">
        <v>0.22700000000000001</v>
      </c>
      <c r="EW39" s="2">
        <v>39141</v>
      </c>
      <c r="EX39">
        <v>0.13300000000000001</v>
      </c>
      <c r="EZ39" s="2">
        <v>39141</v>
      </c>
      <c r="FA39">
        <v>0.24399999999999999</v>
      </c>
      <c r="FF39" s="2">
        <v>39141</v>
      </c>
      <c r="FG39">
        <v>0.255</v>
      </c>
      <c r="FI39" s="2">
        <v>39141</v>
      </c>
      <c r="FJ39">
        <v>0.218</v>
      </c>
      <c r="FL39" s="2">
        <v>39141</v>
      </c>
      <c r="FM39">
        <v>0.106</v>
      </c>
      <c r="FO39" s="2">
        <v>39141</v>
      </c>
      <c r="FP39">
        <v>0.23</v>
      </c>
      <c r="FR39" s="2">
        <v>39141</v>
      </c>
      <c r="FS39">
        <v>0.17100000000000001</v>
      </c>
      <c r="FU39" s="2">
        <v>39141</v>
      </c>
      <c r="FV39">
        <v>0.69899999999999995</v>
      </c>
      <c r="FX39" s="2">
        <v>39141</v>
      </c>
      <c r="FY39">
        <v>8.6999999999999994E-2</v>
      </c>
      <c r="GA39" s="2">
        <v>39141</v>
      </c>
      <c r="GB39">
        <v>0.14099999999999999</v>
      </c>
      <c r="GD39" s="2">
        <v>39141</v>
      </c>
      <c r="GE39">
        <v>0.123</v>
      </c>
      <c r="GG39" s="2">
        <v>39141</v>
      </c>
      <c r="GH39">
        <v>0.151</v>
      </c>
      <c r="GJ39" s="2">
        <v>39141</v>
      </c>
      <c r="GK39">
        <v>0.20200000000000001</v>
      </c>
      <c r="GM39" s="2">
        <v>39141</v>
      </c>
      <c r="GN39">
        <v>0.13200000000000001</v>
      </c>
      <c r="GP39" s="2">
        <v>39141</v>
      </c>
      <c r="GQ39">
        <v>7.5999999999999998E-2</v>
      </c>
      <c r="GS39" s="2">
        <v>39141</v>
      </c>
      <c r="GT39">
        <v>4.5999999999999999E-2</v>
      </c>
      <c r="GV39" s="2">
        <v>39141</v>
      </c>
      <c r="GW39">
        <v>7.8E-2</v>
      </c>
      <c r="GY39" s="2">
        <v>39141</v>
      </c>
      <c r="GZ39">
        <v>7.8E-2</v>
      </c>
      <c r="HB39" s="2">
        <v>39141</v>
      </c>
      <c r="HC39">
        <v>0.13500000000000001</v>
      </c>
      <c r="HE39" s="2">
        <v>39141</v>
      </c>
      <c r="HF39">
        <v>3.5000000000000003E-2</v>
      </c>
      <c r="HH39" s="2">
        <v>39141</v>
      </c>
      <c r="HI39">
        <v>9.9000000000000005E-2</v>
      </c>
      <c r="HK39" s="2">
        <v>39141</v>
      </c>
      <c r="HL39">
        <v>0.187</v>
      </c>
      <c r="HN39" s="2">
        <v>39141</v>
      </c>
      <c r="HO39">
        <v>0.14799999999999999</v>
      </c>
      <c r="HQ39" s="2">
        <v>39141</v>
      </c>
      <c r="HR39">
        <v>0.113</v>
      </c>
      <c r="HT39" s="2">
        <v>39141</v>
      </c>
      <c r="HU39">
        <v>0.113</v>
      </c>
      <c r="HW39" s="2">
        <v>39141</v>
      </c>
      <c r="HX39">
        <v>5.1999999999999998E-2</v>
      </c>
      <c r="HZ39" s="2">
        <v>39141</v>
      </c>
      <c r="IA39">
        <v>2.3E-2</v>
      </c>
      <c r="IC39" s="2">
        <v>39141</v>
      </c>
      <c r="ID39">
        <v>2.1999999999999999E-2</v>
      </c>
      <c r="IF39" s="2">
        <v>39141</v>
      </c>
      <c r="IG39">
        <v>4.3999999999999997E-2</v>
      </c>
      <c r="II39" s="2">
        <v>39141</v>
      </c>
      <c r="IJ39">
        <v>5.0999999999999997E-2</v>
      </c>
      <c r="IL39" s="2">
        <v>39141</v>
      </c>
      <c r="IM39">
        <v>4.8000000000000001E-2</v>
      </c>
      <c r="IO39" s="2">
        <v>39141</v>
      </c>
      <c r="IP39">
        <v>2.9000000000000001E-2</v>
      </c>
      <c r="IR39" s="2">
        <v>39141</v>
      </c>
      <c r="IS39">
        <v>4.4999999999999998E-2</v>
      </c>
      <c r="IU39" s="2">
        <v>39141</v>
      </c>
      <c r="IV39">
        <v>3.6999999999999998E-2</v>
      </c>
      <c r="IX39" s="2">
        <v>39141</v>
      </c>
      <c r="IY39">
        <v>3.5000000000000003E-2</v>
      </c>
      <c r="JA39" s="2">
        <v>39141</v>
      </c>
      <c r="JB39">
        <v>4.4999999999999998E-2</v>
      </c>
      <c r="JD39" s="2">
        <v>39141</v>
      </c>
      <c r="JE39">
        <v>4.4999999999999998E-2</v>
      </c>
      <c r="JG39" s="2">
        <v>39141</v>
      </c>
      <c r="JH39">
        <v>5.8999999999999997E-2</v>
      </c>
      <c r="JJ39" s="2">
        <v>39141</v>
      </c>
      <c r="JK39">
        <v>2.9000000000000001E-2</v>
      </c>
      <c r="JM39" s="2">
        <v>39141</v>
      </c>
      <c r="JN39">
        <v>4.2000000000000003E-2</v>
      </c>
      <c r="JP39" s="2">
        <v>39141</v>
      </c>
      <c r="JQ39">
        <v>3.2000000000000001E-2</v>
      </c>
      <c r="JS39" s="2">
        <v>39141</v>
      </c>
      <c r="JT39">
        <v>3.3000000000000002E-2</v>
      </c>
      <c r="JV39" s="2">
        <v>39141</v>
      </c>
      <c r="JW39">
        <v>2.1999999999999999E-2</v>
      </c>
      <c r="JY39" s="2">
        <v>39141</v>
      </c>
      <c r="JZ39">
        <v>1.2E-2</v>
      </c>
      <c r="KB39" s="2">
        <v>39141</v>
      </c>
      <c r="KC39">
        <v>2.1999999999999999E-2</v>
      </c>
      <c r="KE39" s="2">
        <v>39141</v>
      </c>
      <c r="KF39">
        <v>1.4E-2</v>
      </c>
      <c r="KH39" s="2">
        <v>39141</v>
      </c>
      <c r="KI39">
        <v>0.01</v>
      </c>
      <c r="KK39" s="2">
        <v>39141</v>
      </c>
      <c r="KL39">
        <v>0.01</v>
      </c>
      <c r="KN39" s="2">
        <v>39141</v>
      </c>
      <c r="KO39">
        <v>4.0000000000000001E-3</v>
      </c>
      <c r="KQ39" s="2">
        <v>39141</v>
      </c>
      <c r="KR39">
        <v>1.0999999999999999E-2</v>
      </c>
      <c r="KT39" s="2">
        <v>39141</v>
      </c>
      <c r="KU39">
        <v>1.0999999999999999E-2</v>
      </c>
      <c r="KW39" s="2">
        <v>39141</v>
      </c>
      <c r="KX39">
        <v>1.6E-2</v>
      </c>
      <c r="KZ39" s="2">
        <v>39141</v>
      </c>
      <c r="LA39">
        <v>0.253</v>
      </c>
      <c r="LC39" s="2">
        <v>39141</v>
      </c>
      <c r="LD39">
        <v>1.2999999999999999E-2</v>
      </c>
      <c r="LF39" s="2">
        <v>39141</v>
      </c>
      <c r="LG39">
        <v>0.106</v>
      </c>
      <c r="LI39" s="2">
        <v>39141</v>
      </c>
      <c r="LJ39">
        <v>6.0999999999999999E-2</v>
      </c>
      <c r="LL39" s="2">
        <v>39141</v>
      </c>
      <c r="LM39">
        <v>1.4999999999999999E-2</v>
      </c>
    </row>
    <row r="40" spans="1:325">
      <c r="A40" s="2">
        <v>36007</v>
      </c>
      <c r="B40">
        <v>140600</v>
      </c>
      <c r="D40" s="2">
        <v>34273</v>
      </c>
      <c r="E40">
        <v>88293</v>
      </c>
      <c r="G40" s="2">
        <v>36980</v>
      </c>
      <c r="H40">
        <v>30100</v>
      </c>
      <c r="J40" s="2">
        <v>34273</v>
      </c>
      <c r="K40">
        <v>4222</v>
      </c>
      <c r="M40" s="2">
        <v>35734</v>
      </c>
      <c r="N40">
        <v>82920</v>
      </c>
      <c r="P40" s="2">
        <v>36099</v>
      </c>
      <c r="Q40">
        <v>45270</v>
      </c>
      <c r="S40" s="2">
        <v>35944</v>
      </c>
      <c r="T40">
        <v>72826</v>
      </c>
      <c r="V40" s="5">
        <v>34273</v>
      </c>
      <c r="W40">
        <v>35300</v>
      </c>
      <c r="Y40" s="2">
        <v>36403</v>
      </c>
      <c r="Z40">
        <v>132104</v>
      </c>
      <c r="AB40" s="2">
        <v>39171</v>
      </c>
      <c r="AC40">
        <v>0.73</v>
      </c>
      <c r="AE40" s="2">
        <v>39171</v>
      </c>
      <c r="AF40">
        <v>2.7469999999999999</v>
      </c>
      <c r="AH40" s="2">
        <v>37195</v>
      </c>
      <c r="AI40">
        <v>217253</v>
      </c>
      <c r="AK40" s="2">
        <v>39171</v>
      </c>
      <c r="AL40">
        <v>1.3740000000000001</v>
      </c>
      <c r="AN40" s="2">
        <v>36068</v>
      </c>
      <c r="AO40">
        <v>28930</v>
      </c>
      <c r="AQ40" s="2">
        <v>34273</v>
      </c>
      <c r="AR40">
        <v>2127</v>
      </c>
      <c r="AT40" s="2">
        <v>36219</v>
      </c>
      <c r="AU40">
        <v>5772.8</v>
      </c>
      <c r="AW40" s="2">
        <v>34273</v>
      </c>
      <c r="AX40">
        <v>20456</v>
      </c>
      <c r="AZ40" s="2">
        <v>34273</v>
      </c>
      <c r="BA40">
        <v>3627.8</v>
      </c>
      <c r="BC40" s="2">
        <v>37741</v>
      </c>
      <c r="BD40">
        <v>27011</v>
      </c>
      <c r="BF40" s="2">
        <v>39171</v>
      </c>
      <c r="BG40">
        <v>0.90200000000000002</v>
      </c>
      <c r="BI40" s="2">
        <v>34273</v>
      </c>
      <c r="BJ40">
        <v>8445.6</v>
      </c>
      <c r="BL40" s="2">
        <v>34607</v>
      </c>
      <c r="BM40">
        <v>5700</v>
      </c>
      <c r="BO40" s="2">
        <v>39171</v>
      </c>
      <c r="BP40">
        <v>0.39300000000000002</v>
      </c>
      <c r="BR40" s="2">
        <v>34273</v>
      </c>
      <c r="BS40">
        <v>11327.3</v>
      </c>
      <c r="BU40" s="2">
        <v>34273</v>
      </c>
      <c r="BV40">
        <v>18926.400000000001</v>
      </c>
      <c r="BX40" s="2">
        <v>34273</v>
      </c>
      <c r="BY40">
        <v>10534</v>
      </c>
      <c r="CA40" s="2">
        <v>37925</v>
      </c>
      <c r="CB40">
        <v>37528</v>
      </c>
      <c r="CD40" s="2">
        <v>34273</v>
      </c>
      <c r="CE40">
        <v>35884</v>
      </c>
      <c r="CG40" s="2">
        <v>39171</v>
      </c>
      <c r="CH40">
        <v>0.46800000000000003</v>
      </c>
      <c r="CJ40" s="2">
        <v>39171</v>
      </c>
      <c r="CK40">
        <v>0.40899999999999997</v>
      </c>
      <c r="CM40" s="2">
        <v>39171</v>
      </c>
      <c r="CN40">
        <v>0.83799999999999997</v>
      </c>
      <c r="CP40" s="2">
        <v>39171</v>
      </c>
      <c r="CQ40">
        <v>0.56899999999999995</v>
      </c>
      <c r="CS40" s="2">
        <v>39171</v>
      </c>
      <c r="CT40">
        <v>0.624</v>
      </c>
      <c r="CV40" s="2">
        <v>39171</v>
      </c>
      <c r="CW40">
        <v>0.755</v>
      </c>
      <c r="CY40" s="2">
        <v>39171</v>
      </c>
      <c r="CZ40">
        <v>0.503</v>
      </c>
      <c r="DB40" s="2">
        <v>39171</v>
      </c>
      <c r="DC40">
        <v>0.44900000000000001</v>
      </c>
      <c r="DE40" s="2">
        <v>39171</v>
      </c>
      <c r="DF40">
        <v>0.33</v>
      </c>
      <c r="DH40" s="2">
        <v>39171</v>
      </c>
      <c r="DI40">
        <v>0.49099999999999999</v>
      </c>
      <c r="DK40" s="2">
        <v>39171</v>
      </c>
      <c r="DL40">
        <v>0.45800000000000002</v>
      </c>
      <c r="DN40" s="2">
        <v>39171</v>
      </c>
      <c r="DO40">
        <v>0.26300000000000001</v>
      </c>
      <c r="DR40" s="2">
        <v>39171</v>
      </c>
      <c r="DS40">
        <v>0.432</v>
      </c>
      <c r="DU40" s="2">
        <v>39171</v>
      </c>
      <c r="DV40">
        <v>0.78500000000000003</v>
      </c>
      <c r="DX40" s="2">
        <v>39171</v>
      </c>
      <c r="DY40">
        <v>1.125</v>
      </c>
      <c r="EA40" s="2">
        <v>39171</v>
      </c>
      <c r="EB40">
        <v>0.33600000000000002</v>
      </c>
      <c r="ED40" s="2">
        <v>39171</v>
      </c>
      <c r="EE40">
        <v>0.31</v>
      </c>
      <c r="EG40" s="2">
        <v>39171</v>
      </c>
      <c r="EH40">
        <v>0.38500000000000001</v>
      </c>
      <c r="EJ40" s="2">
        <v>39171</v>
      </c>
      <c r="EK40">
        <v>0.13300000000000001</v>
      </c>
      <c r="EN40" s="2">
        <v>39171</v>
      </c>
      <c r="EO40">
        <v>0.39800000000000002</v>
      </c>
      <c r="EQ40" s="2">
        <v>39171</v>
      </c>
      <c r="ER40">
        <v>0.221</v>
      </c>
      <c r="ET40" s="2">
        <v>39171</v>
      </c>
      <c r="EU40">
        <v>0.221</v>
      </c>
      <c r="EW40" s="2">
        <v>39171</v>
      </c>
      <c r="EX40">
        <v>0.13100000000000001</v>
      </c>
      <c r="EZ40" s="2">
        <v>39171</v>
      </c>
      <c r="FA40">
        <v>0.24399999999999999</v>
      </c>
      <c r="FF40" s="2">
        <v>39171</v>
      </c>
      <c r="FG40">
        <v>0.26800000000000002</v>
      </c>
      <c r="FI40" s="2">
        <v>39171</v>
      </c>
      <c r="FJ40">
        <v>0.20200000000000001</v>
      </c>
      <c r="FL40" s="2">
        <v>39171</v>
      </c>
      <c r="FM40">
        <v>0.111</v>
      </c>
      <c r="FO40" s="2">
        <v>39171</v>
      </c>
      <c r="FP40">
        <v>0.23499999999999999</v>
      </c>
      <c r="FR40" s="2">
        <v>39171</v>
      </c>
      <c r="FS40">
        <v>0.16900000000000001</v>
      </c>
      <c r="FU40" s="2">
        <v>39171</v>
      </c>
      <c r="FV40">
        <v>0.65500000000000003</v>
      </c>
      <c r="FX40" s="2">
        <v>39171</v>
      </c>
      <c r="FY40">
        <v>8.5999999999999993E-2</v>
      </c>
      <c r="GA40" s="2">
        <v>39171</v>
      </c>
      <c r="GB40">
        <v>0.13900000000000001</v>
      </c>
      <c r="GD40" s="2">
        <v>39171</v>
      </c>
      <c r="GE40">
        <v>0.11899999999999999</v>
      </c>
      <c r="GG40" s="2">
        <v>39171</v>
      </c>
      <c r="GH40">
        <v>1.7999999999999999E-2</v>
      </c>
      <c r="GJ40" s="2">
        <v>39171</v>
      </c>
      <c r="GK40">
        <v>0.19500000000000001</v>
      </c>
      <c r="GM40" s="2">
        <v>39171</v>
      </c>
      <c r="GN40">
        <v>0.128</v>
      </c>
      <c r="GP40" s="2">
        <v>39171</v>
      </c>
      <c r="GQ40">
        <v>7.1999999999999995E-2</v>
      </c>
      <c r="GS40" s="2">
        <v>39171</v>
      </c>
      <c r="GT40">
        <v>4.5999999999999999E-2</v>
      </c>
      <c r="GV40" s="2">
        <v>39171</v>
      </c>
      <c r="GW40">
        <v>7.6999999999999999E-2</v>
      </c>
      <c r="GY40" s="2">
        <v>39171</v>
      </c>
      <c r="GZ40">
        <v>7.6999999999999999E-2</v>
      </c>
      <c r="HB40" s="2">
        <v>39171</v>
      </c>
      <c r="HC40">
        <v>0.13400000000000001</v>
      </c>
      <c r="HE40" s="2">
        <v>39171</v>
      </c>
      <c r="HF40">
        <v>3.4000000000000002E-2</v>
      </c>
      <c r="HH40" s="2">
        <v>39171</v>
      </c>
      <c r="HI40">
        <v>9.8000000000000004E-2</v>
      </c>
      <c r="HK40" s="2">
        <v>39171</v>
      </c>
      <c r="HL40">
        <v>0.185</v>
      </c>
      <c r="HN40" s="2">
        <v>39171</v>
      </c>
      <c r="HO40">
        <v>0.157</v>
      </c>
      <c r="HQ40" s="2">
        <v>39171</v>
      </c>
      <c r="HR40">
        <v>0.114</v>
      </c>
      <c r="HT40" s="2">
        <v>39171</v>
      </c>
      <c r="HU40">
        <v>0.114</v>
      </c>
      <c r="HW40" s="2">
        <v>39171</v>
      </c>
      <c r="HX40">
        <v>5.1999999999999998E-2</v>
      </c>
      <c r="HZ40" s="2">
        <v>39171</v>
      </c>
      <c r="IA40">
        <v>2.1999999999999999E-2</v>
      </c>
      <c r="IC40" s="2">
        <v>39171</v>
      </c>
      <c r="ID40">
        <v>2.3E-2</v>
      </c>
      <c r="IF40" s="2">
        <v>39171</v>
      </c>
      <c r="IG40">
        <v>3.3000000000000002E-2</v>
      </c>
      <c r="II40" s="2">
        <v>39171</v>
      </c>
      <c r="IJ40">
        <v>5.1999999999999998E-2</v>
      </c>
      <c r="IL40" s="2">
        <v>39171</v>
      </c>
      <c r="IM40">
        <v>4.7E-2</v>
      </c>
      <c r="IO40" s="2">
        <v>39171</v>
      </c>
      <c r="IP40">
        <v>2.9000000000000001E-2</v>
      </c>
      <c r="IR40" s="2">
        <v>39171</v>
      </c>
      <c r="IS40">
        <v>4.3999999999999997E-2</v>
      </c>
      <c r="IU40" s="2">
        <v>39171</v>
      </c>
      <c r="IV40">
        <v>3.7999999999999999E-2</v>
      </c>
      <c r="IX40" s="2">
        <v>39171</v>
      </c>
      <c r="IY40">
        <v>3.3000000000000002E-2</v>
      </c>
      <c r="JA40" s="2">
        <v>39171</v>
      </c>
      <c r="JB40">
        <v>4.3999999999999997E-2</v>
      </c>
      <c r="JD40" s="2">
        <v>39171</v>
      </c>
      <c r="JE40">
        <v>4.4999999999999998E-2</v>
      </c>
      <c r="JG40" s="2">
        <v>39171</v>
      </c>
      <c r="JH40">
        <v>6.0999999999999999E-2</v>
      </c>
      <c r="JJ40" s="2">
        <v>39171</v>
      </c>
      <c r="JK40">
        <v>0.03</v>
      </c>
      <c r="JM40" s="2">
        <v>39171</v>
      </c>
      <c r="JN40">
        <v>4.2999999999999997E-2</v>
      </c>
      <c r="JP40" s="2">
        <v>39171</v>
      </c>
      <c r="JQ40">
        <v>3.2000000000000001E-2</v>
      </c>
      <c r="JS40" s="2">
        <v>39171</v>
      </c>
      <c r="JT40">
        <v>3.2000000000000001E-2</v>
      </c>
      <c r="JV40" s="2">
        <v>39171</v>
      </c>
      <c r="JW40">
        <v>2.3E-2</v>
      </c>
      <c r="JY40" s="2">
        <v>39171</v>
      </c>
      <c r="JZ40">
        <v>1.2E-2</v>
      </c>
      <c r="KB40" s="2">
        <v>39171</v>
      </c>
      <c r="KC40">
        <v>2.1000000000000001E-2</v>
      </c>
      <c r="KE40" s="2">
        <v>39171</v>
      </c>
      <c r="KF40">
        <v>1.4E-2</v>
      </c>
      <c r="KH40" s="2">
        <v>39171</v>
      </c>
      <c r="KI40">
        <v>0.01</v>
      </c>
      <c r="KK40" s="2">
        <v>39171</v>
      </c>
      <c r="KL40">
        <v>0.01</v>
      </c>
      <c r="KN40" s="2">
        <v>39171</v>
      </c>
      <c r="KO40">
        <v>4.0000000000000001E-3</v>
      </c>
      <c r="KQ40" s="2">
        <v>39171</v>
      </c>
      <c r="KR40">
        <v>1.0999999999999999E-2</v>
      </c>
      <c r="KT40" s="2">
        <v>39171</v>
      </c>
      <c r="KU40">
        <v>0.01</v>
      </c>
      <c r="KW40" s="2">
        <v>39171</v>
      </c>
      <c r="KX40">
        <v>1.4999999999999999E-2</v>
      </c>
      <c r="KZ40" s="2">
        <v>39171</v>
      </c>
      <c r="LA40">
        <v>0.26200000000000001</v>
      </c>
      <c r="LC40" s="2">
        <v>39171</v>
      </c>
      <c r="LD40">
        <v>1.2E-2</v>
      </c>
      <c r="LF40" s="2">
        <v>39171</v>
      </c>
      <c r="LG40">
        <v>0.104</v>
      </c>
      <c r="LI40" s="2">
        <v>39171</v>
      </c>
      <c r="LJ40">
        <v>6.4000000000000001E-2</v>
      </c>
      <c r="LL40" s="2">
        <v>39171</v>
      </c>
      <c r="LM40">
        <v>1.4E-2</v>
      </c>
    </row>
    <row r="41" spans="1:325">
      <c r="A41" s="2">
        <v>36038</v>
      </c>
      <c r="B41">
        <v>140740</v>
      </c>
      <c r="D41" s="2">
        <v>34303</v>
      </c>
      <c r="E41">
        <v>88571</v>
      </c>
      <c r="G41" s="2">
        <v>37011</v>
      </c>
      <c r="H41">
        <v>31600</v>
      </c>
      <c r="J41" s="2">
        <v>34303</v>
      </c>
      <c r="K41">
        <v>3926</v>
      </c>
      <c r="M41" s="2">
        <v>35764</v>
      </c>
      <c r="N41">
        <v>83140</v>
      </c>
      <c r="P41" s="2">
        <v>36129</v>
      </c>
      <c r="Q41">
        <v>46470</v>
      </c>
      <c r="S41" s="2">
        <v>35976</v>
      </c>
      <c r="T41">
        <v>70898</v>
      </c>
      <c r="V41" s="5">
        <v>34303</v>
      </c>
      <c r="W41">
        <v>35300</v>
      </c>
      <c r="Y41" s="2">
        <v>36433</v>
      </c>
      <c r="Z41">
        <v>131952</v>
      </c>
      <c r="AB41" s="2">
        <v>39202</v>
      </c>
      <c r="AC41">
        <v>0.70499999999999996</v>
      </c>
      <c r="AE41" s="2">
        <v>39202</v>
      </c>
      <c r="AF41">
        <v>2.62</v>
      </c>
      <c r="AH41" s="2">
        <v>37225</v>
      </c>
      <c r="AI41">
        <v>215656</v>
      </c>
      <c r="AK41" s="2">
        <v>39202</v>
      </c>
      <c r="AL41">
        <v>1.3479999999999999</v>
      </c>
      <c r="AN41" s="2">
        <v>36098</v>
      </c>
      <c r="AO41">
        <v>29283</v>
      </c>
      <c r="AQ41" s="2">
        <v>34303</v>
      </c>
      <c r="AR41">
        <v>1841</v>
      </c>
      <c r="AT41" s="2">
        <v>36250</v>
      </c>
      <c r="AU41">
        <v>5573.6</v>
      </c>
      <c r="AW41" s="2">
        <v>34303</v>
      </c>
      <c r="AX41">
        <v>23287</v>
      </c>
      <c r="AZ41" s="2">
        <v>34303</v>
      </c>
      <c r="BA41">
        <v>3543.9</v>
      </c>
      <c r="BC41" s="2">
        <v>37771</v>
      </c>
      <c r="BD41">
        <v>28540</v>
      </c>
      <c r="BF41" s="2">
        <v>39202</v>
      </c>
      <c r="BG41">
        <v>0.9</v>
      </c>
      <c r="BI41" s="2">
        <v>34303</v>
      </c>
      <c r="BJ41">
        <v>8416.7000000000007</v>
      </c>
      <c r="BL41" s="2">
        <v>34638</v>
      </c>
      <c r="BM41">
        <v>7000</v>
      </c>
      <c r="BO41" s="2">
        <v>39202</v>
      </c>
      <c r="BP41">
        <v>0.379</v>
      </c>
      <c r="BR41" s="2">
        <v>34303</v>
      </c>
      <c r="BS41">
        <v>11507.1</v>
      </c>
      <c r="BU41" s="2">
        <v>34303</v>
      </c>
      <c r="BV41">
        <v>18991.900000000001</v>
      </c>
      <c r="BX41" s="2">
        <v>34303</v>
      </c>
      <c r="BY41">
        <v>9741</v>
      </c>
      <c r="CA41" s="2">
        <v>37953</v>
      </c>
      <c r="CB41">
        <v>38317</v>
      </c>
      <c r="CD41" s="2">
        <v>34303</v>
      </c>
      <c r="CE41">
        <v>35441</v>
      </c>
      <c r="CG41" s="2">
        <v>39202</v>
      </c>
      <c r="CH41">
        <v>0.45200000000000001</v>
      </c>
      <c r="CJ41" s="2">
        <v>39202</v>
      </c>
      <c r="CK41">
        <v>0.39500000000000002</v>
      </c>
      <c r="CM41" s="2">
        <v>39202</v>
      </c>
      <c r="CN41">
        <v>0.80900000000000005</v>
      </c>
      <c r="CP41" s="2">
        <v>39202</v>
      </c>
      <c r="CQ41">
        <v>0.55900000000000005</v>
      </c>
      <c r="CS41" s="2">
        <v>39202</v>
      </c>
      <c r="CT41">
        <v>0.60199999999999998</v>
      </c>
      <c r="CV41" s="2">
        <v>39202</v>
      </c>
      <c r="CW41">
        <v>0.72899999999999998</v>
      </c>
      <c r="CY41" s="2">
        <v>39202</v>
      </c>
      <c r="CZ41">
        <v>0.48599999999999999</v>
      </c>
      <c r="DB41" s="2">
        <v>39202</v>
      </c>
      <c r="DC41">
        <v>0.433</v>
      </c>
      <c r="DE41" s="2">
        <v>39202</v>
      </c>
      <c r="DF41">
        <v>0.31900000000000001</v>
      </c>
      <c r="DH41" s="2">
        <v>39202</v>
      </c>
      <c r="DI41">
        <v>0.47399999999999998</v>
      </c>
      <c r="DK41" s="2">
        <v>39202</v>
      </c>
      <c r="DL41">
        <v>0.442</v>
      </c>
      <c r="DN41" s="2">
        <v>39202</v>
      </c>
      <c r="DO41">
        <v>0.254</v>
      </c>
      <c r="DR41" s="2">
        <v>39202</v>
      </c>
      <c r="DS41">
        <v>0.41699999999999998</v>
      </c>
      <c r="DU41" s="2">
        <v>39202</v>
      </c>
      <c r="DV41">
        <v>0.75800000000000001</v>
      </c>
      <c r="DX41" s="2">
        <v>39202</v>
      </c>
      <c r="DY41">
        <v>1.0860000000000001</v>
      </c>
      <c r="EA41" s="2">
        <v>39202</v>
      </c>
      <c r="EB41">
        <v>0.29299999999999998</v>
      </c>
      <c r="ED41" s="2">
        <v>39202</v>
      </c>
      <c r="EE41">
        <v>0.29899999999999999</v>
      </c>
      <c r="EG41" s="2">
        <v>39202</v>
      </c>
      <c r="EH41">
        <v>0.372</v>
      </c>
      <c r="EJ41" s="2">
        <v>39202</v>
      </c>
      <c r="EK41">
        <v>0.128</v>
      </c>
      <c r="EN41" s="2">
        <v>39202</v>
      </c>
      <c r="EO41">
        <v>0.38500000000000001</v>
      </c>
      <c r="EQ41" s="2">
        <v>39202</v>
      </c>
      <c r="ER41">
        <v>0.21299999999999999</v>
      </c>
      <c r="ET41" s="2">
        <v>39202</v>
      </c>
      <c r="EU41">
        <v>0.21299999999999999</v>
      </c>
      <c r="EW41" s="2">
        <v>39202</v>
      </c>
      <c r="EX41">
        <v>0.127</v>
      </c>
      <c r="EZ41" s="2">
        <v>39202</v>
      </c>
      <c r="FA41">
        <v>0.23599999999999999</v>
      </c>
      <c r="FF41" s="2">
        <v>39202</v>
      </c>
      <c r="FG41">
        <v>0.25900000000000001</v>
      </c>
      <c r="FI41" s="2">
        <v>39202</v>
      </c>
      <c r="FJ41">
        <v>0.19500000000000001</v>
      </c>
      <c r="FL41" s="2">
        <v>39202</v>
      </c>
      <c r="FM41">
        <v>0.107</v>
      </c>
      <c r="FO41" s="2">
        <v>39202</v>
      </c>
      <c r="FP41">
        <v>0.22600000000000001</v>
      </c>
      <c r="FR41" s="2">
        <v>39202</v>
      </c>
      <c r="FS41">
        <v>0.16300000000000001</v>
      </c>
      <c r="FU41" s="2">
        <v>39202</v>
      </c>
      <c r="FV41">
        <v>0.54500000000000004</v>
      </c>
      <c r="FX41" s="2">
        <v>39202</v>
      </c>
      <c r="FY41">
        <v>8.3000000000000004E-2</v>
      </c>
      <c r="GA41" s="2">
        <v>39202</v>
      </c>
      <c r="GB41">
        <v>0.13400000000000001</v>
      </c>
      <c r="GD41" s="2">
        <v>39202</v>
      </c>
      <c r="GE41">
        <v>0.115</v>
      </c>
      <c r="GG41" s="2">
        <v>39202</v>
      </c>
      <c r="GH41">
        <v>1.7000000000000001E-2</v>
      </c>
      <c r="GJ41" s="2">
        <v>39202</v>
      </c>
      <c r="GK41">
        <v>0.188</v>
      </c>
      <c r="GM41" s="2">
        <v>39202</v>
      </c>
      <c r="GN41">
        <v>0.124</v>
      </c>
      <c r="GP41" s="2">
        <v>39202</v>
      </c>
      <c r="GQ41">
        <v>7.0000000000000007E-2</v>
      </c>
      <c r="GS41" s="2">
        <v>39202</v>
      </c>
      <c r="GT41">
        <v>4.3999999999999997E-2</v>
      </c>
      <c r="GV41" s="2">
        <v>39202</v>
      </c>
      <c r="GW41">
        <v>7.3999999999999996E-2</v>
      </c>
      <c r="GY41" s="2">
        <v>39202</v>
      </c>
      <c r="GZ41">
        <v>7.3999999999999996E-2</v>
      </c>
      <c r="HB41" s="2">
        <v>39202</v>
      </c>
      <c r="HC41">
        <v>0.129</v>
      </c>
      <c r="HE41" s="2">
        <v>39202</v>
      </c>
      <c r="HF41">
        <v>3.3000000000000002E-2</v>
      </c>
      <c r="HH41" s="2">
        <v>39202</v>
      </c>
      <c r="HI41">
        <v>9.5000000000000001E-2</v>
      </c>
      <c r="HK41" s="2">
        <v>39202</v>
      </c>
      <c r="HL41">
        <v>0.17899999999999999</v>
      </c>
      <c r="HN41" s="2">
        <v>39202</v>
      </c>
      <c r="HO41">
        <v>0.152</v>
      </c>
      <c r="HQ41" s="2">
        <v>39202</v>
      </c>
      <c r="HR41">
        <v>0.11</v>
      </c>
      <c r="HT41" s="2">
        <v>39202</v>
      </c>
      <c r="HU41">
        <v>0.11</v>
      </c>
      <c r="HW41" s="2">
        <v>39202</v>
      </c>
      <c r="HX41">
        <v>0.05</v>
      </c>
      <c r="HZ41" s="2">
        <v>39202</v>
      </c>
      <c r="IA41">
        <v>2.1000000000000001E-2</v>
      </c>
      <c r="IC41" s="2">
        <v>39202</v>
      </c>
      <c r="ID41">
        <v>2.1999999999999999E-2</v>
      </c>
      <c r="IF41" s="2">
        <v>39202</v>
      </c>
      <c r="IG41">
        <v>3.2000000000000001E-2</v>
      </c>
      <c r="II41" s="2">
        <v>39202</v>
      </c>
      <c r="IJ41">
        <v>0.05</v>
      </c>
      <c r="IL41" s="2">
        <v>39202</v>
      </c>
      <c r="IM41">
        <v>4.5999999999999999E-2</v>
      </c>
      <c r="IO41" s="2">
        <v>39202</v>
      </c>
      <c r="IP41">
        <v>2.8000000000000001E-2</v>
      </c>
      <c r="IR41" s="2">
        <v>39202</v>
      </c>
      <c r="IS41">
        <v>4.2999999999999997E-2</v>
      </c>
      <c r="IU41" s="2">
        <v>39202</v>
      </c>
      <c r="IV41">
        <v>3.5999999999999997E-2</v>
      </c>
      <c r="IX41" s="2">
        <v>39202</v>
      </c>
      <c r="IY41">
        <v>3.2000000000000001E-2</v>
      </c>
      <c r="JA41" s="2">
        <v>39202</v>
      </c>
      <c r="JB41">
        <v>4.2999999999999997E-2</v>
      </c>
      <c r="JD41" s="2">
        <v>39202</v>
      </c>
      <c r="JE41">
        <v>4.2999999999999997E-2</v>
      </c>
      <c r="JG41" s="2">
        <v>39202</v>
      </c>
      <c r="JH41">
        <v>5.8999999999999997E-2</v>
      </c>
      <c r="JJ41" s="2">
        <v>39202</v>
      </c>
      <c r="JK41">
        <v>2.9000000000000001E-2</v>
      </c>
      <c r="JM41" s="2">
        <v>39202</v>
      </c>
      <c r="JN41">
        <v>4.2000000000000003E-2</v>
      </c>
      <c r="JP41" s="2">
        <v>39202</v>
      </c>
      <c r="JQ41">
        <v>0.03</v>
      </c>
      <c r="JS41" s="2">
        <v>39202</v>
      </c>
      <c r="JT41">
        <v>3.1E-2</v>
      </c>
      <c r="JV41" s="2">
        <v>39202</v>
      </c>
      <c r="JW41">
        <v>2.1999999999999999E-2</v>
      </c>
      <c r="JY41" s="2">
        <v>39202</v>
      </c>
      <c r="JZ41">
        <v>1.2E-2</v>
      </c>
      <c r="KB41" s="2">
        <v>39202</v>
      </c>
      <c r="KC41">
        <v>2.1000000000000001E-2</v>
      </c>
      <c r="KE41" s="2">
        <v>39202</v>
      </c>
      <c r="KF41">
        <v>1.2999999999999999E-2</v>
      </c>
      <c r="KH41" s="2">
        <v>39202</v>
      </c>
      <c r="KI41">
        <v>0.01</v>
      </c>
      <c r="KK41" s="2">
        <v>39202</v>
      </c>
      <c r="KL41">
        <v>0.01</v>
      </c>
      <c r="KN41" s="2">
        <v>39202</v>
      </c>
      <c r="KO41">
        <v>4.0000000000000001E-3</v>
      </c>
      <c r="KQ41" s="2">
        <v>39202</v>
      </c>
      <c r="KR41">
        <v>1.0999999999999999E-2</v>
      </c>
      <c r="KT41" s="2">
        <v>39202</v>
      </c>
      <c r="KU41">
        <v>0.01</v>
      </c>
      <c r="KW41" s="2">
        <v>39202</v>
      </c>
      <c r="KX41">
        <v>1.4999999999999999E-2</v>
      </c>
      <c r="KZ41" s="2">
        <v>39202</v>
      </c>
      <c r="LA41">
        <v>0.253</v>
      </c>
      <c r="LC41" s="2">
        <v>39202</v>
      </c>
      <c r="LD41">
        <v>1.2E-2</v>
      </c>
      <c r="LF41" s="2">
        <v>39202</v>
      </c>
      <c r="LG41">
        <v>0.10100000000000001</v>
      </c>
      <c r="LI41" s="2">
        <v>39202</v>
      </c>
      <c r="LJ41">
        <v>6.2E-2</v>
      </c>
      <c r="LL41" s="2">
        <v>39202</v>
      </c>
      <c r="LM41">
        <v>1.2999999999999999E-2</v>
      </c>
    </row>
    <row r="42" spans="1:325">
      <c r="A42" s="2">
        <v>36068</v>
      </c>
      <c r="B42">
        <v>141110</v>
      </c>
      <c r="D42" s="2">
        <v>34334</v>
      </c>
      <c r="E42">
        <v>88721</v>
      </c>
      <c r="G42" s="2">
        <v>37042</v>
      </c>
      <c r="H42">
        <v>33000</v>
      </c>
      <c r="J42" s="2">
        <v>34334</v>
      </c>
      <c r="K42">
        <v>5682</v>
      </c>
      <c r="M42" s="2">
        <v>35795</v>
      </c>
      <c r="N42">
        <v>83500</v>
      </c>
      <c r="P42" s="2">
        <v>36160</v>
      </c>
      <c r="Q42">
        <v>48510</v>
      </c>
      <c r="S42" s="2">
        <v>36007</v>
      </c>
      <c r="T42">
        <v>70210</v>
      </c>
      <c r="V42" s="5">
        <v>34334</v>
      </c>
      <c r="W42">
        <v>43000</v>
      </c>
      <c r="Y42" s="2">
        <v>36462</v>
      </c>
      <c r="Z42">
        <v>132770</v>
      </c>
      <c r="AB42" s="2">
        <v>39233</v>
      </c>
      <c r="AC42">
        <v>0.69199999999999995</v>
      </c>
      <c r="AE42" s="2">
        <v>39233</v>
      </c>
      <c r="AF42">
        <v>2.609</v>
      </c>
      <c r="AH42" s="2">
        <v>37256</v>
      </c>
      <c r="AI42">
        <v>207817</v>
      </c>
      <c r="AK42" s="2">
        <v>39233</v>
      </c>
      <c r="AL42">
        <v>1.321</v>
      </c>
      <c r="AN42" s="2">
        <v>36129</v>
      </c>
      <c r="AO42">
        <v>28815</v>
      </c>
      <c r="AQ42" s="2">
        <v>34334</v>
      </c>
      <c r="AR42">
        <v>1468</v>
      </c>
      <c r="AT42" s="2">
        <v>36280</v>
      </c>
      <c r="AU42">
        <v>5361.3</v>
      </c>
      <c r="AW42" s="2">
        <v>34334</v>
      </c>
      <c r="AX42">
        <v>26814</v>
      </c>
      <c r="AZ42" s="2">
        <v>34334</v>
      </c>
      <c r="BA42">
        <v>3985.3</v>
      </c>
      <c r="BC42" s="2">
        <v>37802</v>
      </c>
      <c r="BD42">
        <v>28841</v>
      </c>
      <c r="BF42" s="2">
        <v>39233</v>
      </c>
      <c r="BG42">
        <v>0.91600000000000004</v>
      </c>
      <c r="BI42" s="2">
        <v>34334</v>
      </c>
      <c r="BJ42">
        <v>9790.5</v>
      </c>
      <c r="BL42" s="2">
        <v>34668</v>
      </c>
      <c r="BM42">
        <v>6700</v>
      </c>
      <c r="BO42" s="2">
        <v>39233</v>
      </c>
      <c r="BP42">
        <v>0.39900000000000002</v>
      </c>
      <c r="BR42" s="2">
        <v>34334</v>
      </c>
      <c r="BS42">
        <v>13338.6</v>
      </c>
      <c r="BU42" s="2">
        <v>34334</v>
      </c>
      <c r="BV42">
        <v>18641.8</v>
      </c>
      <c r="BX42" s="2">
        <v>34334</v>
      </c>
      <c r="BY42">
        <v>10471</v>
      </c>
      <c r="CA42" s="2">
        <v>37986</v>
      </c>
      <c r="CB42">
        <v>39543</v>
      </c>
      <c r="CD42" s="2">
        <v>34334</v>
      </c>
      <c r="CE42">
        <v>34628</v>
      </c>
      <c r="CG42" s="2">
        <v>39233</v>
      </c>
      <c r="CH42">
        <v>0.46</v>
      </c>
      <c r="CJ42" s="2">
        <v>39233</v>
      </c>
      <c r="CK42">
        <v>0.41699999999999998</v>
      </c>
      <c r="CM42" s="2">
        <v>39233</v>
      </c>
      <c r="CN42">
        <v>0.79100000000000004</v>
      </c>
      <c r="CP42" s="2">
        <v>39233</v>
      </c>
      <c r="CQ42">
        <v>0.53600000000000003</v>
      </c>
      <c r="CS42" s="2">
        <v>39233</v>
      </c>
      <c r="CT42">
        <v>0.59799999999999998</v>
      </c>
      <c r="CV42" s="2">
        <v>39233</v>
      </c>
      <c r="CW42">
        <v>0.71099999999999997</v>
      </c>
      <c r="CY42" s="2">
        <v>39233</v>
      </c>
      <c r="CZ42">
        <v>0.48299999999999998</v>
      </c>
      <c r="DB42" s="2">
        <v>39233</v>
      </c>
      <c r="DC42">
        <v>0.434</v>
      </c>
      <c r="DE42" s="2">
        <v>39233</v>
      </c>
      <c r="DF42">
        <v>0.32600000000000001</v>
      </c>
      <c r="DH42" s="2">
        <v>39233</v>
      </c>
      <c r="DI42">
        <v>0.51200000000000001</v>
      </c>
      <c r="DK42" s="2">
        <v>39233</v>
      </c>
      <c r="DL42">
        <v>0.45300000000000001</v>
      </c>
      <c r="DN42" s="2">
        <v>39233</v>
      </c>
      <c r="DO42">
        <v>0.252</v>
      </c>
      <c r="DR42" s="2">
        <v>39233</v>
      </c>
      <c r="DS42">
        <v>0.41799999999999998</v>
      </c>
      <c r="DU42" s="2">
        <v>39233</v>
      </c>
      <c r="DV42">
        <v>0.77700000000000002</v>
      </c>
      <c r="DX42" s="2">
        <v>39233</v>
      </c>
      <c r="DY42">
        <v>1.0289999999999999</v>
      </c>
      <c r="EA42" s="2">
        <v>39233</v>
      </c>
      <c r="EB42">
        <v>0.32700000000000001</v>
      </c>
      <c r="ED42" s="2">
        <v>39233</v>
      </c>
      <c r="EE42">
        <v>0.33900000000000002</v>
      </c>
      <c r="EG42" s="2">
        <v>39233</v>
      </c>
      <c r="EH42">
        <v>0.375</v>
      </c>
      <c r="EJ42" s="2">
        <v>39233</v>
      </c>
      <c r="EK42">
        <v>0.13200000000000001</v>
      </c>
      <c r="EN42" s="2">
        <v>39233</v>
      </c>
      <c r="EO42">
        <v>0.372</v>
      </c>
      <c r="EQ42" s="2">
        <v>39233</v>
      </c>
      <c r="ER42">
        <v>0.222</v>
      </c>
      <c r="ET42" s="2">
        <v>39233</v>
      </c>
      <c r="EU42">
        <v>0.222</v>
      </c>
      <c r="EW42" s="2">
        <v>39233</v>
      </c>
      <c r="EX42">
        <v>0.124</v>
      </c>
      <c r="EZ42" s="2">
        <v>39233</v>
      </c>
      <c r="FA42">
        <v>0.38600000000000001</v>
      </c>
      <c r="FF42" s="2">
        <v>39233</v>
      </c>
      <c r="FG42">
        <v>0.251</v>
      </c>
      <c r="FI42" s="2">
        <v>39233</v>
      </c>
      <c r="FJ42">
        <v>0.20599999999999999</v>
      </c>
      <c r="FL42" s="2">
        <v>39233</v>
      </c>
      <c r="FM42">
        <v>8.8999999999999996E-2</v>
      </c>
      <c r="FO42" s="2">
        <v>39233</v>
      </c>
      <c r="FP42">
        <v>0.23599999999999999</v>
      </c>
      <c r="FR42" s="2">
        <v>39233</v>
      </c>
      <c r="FS42">
        <v>0.154</v>
      </c>
      <c r="FU42" s="2">
        <v>39233</v>
      </c>
      <c r="FV42">
        <v>0.45200000000000001</v>
      </c>
      <c r="FX42" s="2">
        <v>39233</v>
      </c>
      <c r="FY42">
        <v>8.3000000000000004E-2</v>
      </c>
      <c r="GA42" s="2">
        <v>39233</v>
      </c>
      <c r="GB42">
        <v>0.14000000000000001</v>
      </c>
      <c r="GD42" s="2">
        <v>39233</v>
      </c>
      <c r="GE42">
        <v>0.112</v>
      </c>
      <c r="GG42" s="2">
        <v>39233</v>
      </c>
      <c r="GH42">
        <v>0.02</v>
      </c>
      <c r="GJ42" s="2">
        <v>39233</v>
      </c>
      <c r="GK42">
        <v>0.186</v>
      </c>
      <c r="GM42" s="2">
        <v>39233</v>
      </c>
      <c r="GN42">
        <v>0.13200000000000001</v>
      </c>
      <c r="GP42" s="2">
        <v>39233</v>
      </c>
      <c r="GQ42">
        <v>7.6999999999999999E-2</v>
      </c>
      <c r="GS42" s="2">
        <v>39233</v>
      </c>
      <c r="GT42">
        <v>4.1000000000000002E-2</v>
      </c>
      <c r="GV42" s="2">
        <v>39233</v>
      </c>
      <c r="GW42">
        <v>7.5999999999999998E-2</v>
      </c>
      <c r="GY42" s="2">
        <v>39233</v>
      </c>
      <c r="GZ42">
        <v>7.5999999999999998E-2</v>
      </c>
      <c r="HB42" s="2">
        <v>39233</v>
      </c>
      <c r="HC42">
        <v>0.122</v>
      </c>
      <c r="HE42" s="2">
        <v>39233</v>
      </c>
      <c r="HF42">
        <v>3.2000000000000001E-2</v>
      </c>
      <c r="HH42" s="2">
        <v>39233</v>
      </c>
      <c r="HI42">
        <v>0.107</v>
      </c>
      <c r="HK42" s="2">
        <v>39233</v>
      </c>
      <c r="HL42">
        <v>0.16600000000000001</v>
      </c>
      <c r="HN42" s="2">
        <v>39233</v>
      </c>
      <c r="HO42">
        <v>0.14799999999999999</v>
      </c>
      <c r="HQ42" s="2">
        <v>39233</v>
      </c>
      <c r="HR42">
        <v>0.10299999999999999</v>
      </c>
      <c r="HT42" s="2">
        <v>39233</v>
      </c>
      <c r="HU42">
        <v>0.10299999999999999</v>
      </c>
      <c r="HW42" s="2">
        <v>39233</v>
      </c>
      <c r="HX42">
        <v>4.9000000000000002E-2</v>
      </c>
      <c r="HZ42" s="2">
        <v>39233</v>
      </c>
      <c r="IA42">
        <v>1.9E-2</v>
      </c>
      <c r="IC42" s="2">
        <v>39233</v>
      </c>
      <c r="ID42">
        <v>2.1999999999999999E-2</v>
      </c>
      <c r="IF42" s="2">
        <v>39233</v>
      </c>
      <c r="IG42">
        <v>3.1E-2</v>
      </c>
      <c r="II42" s="2">
        <v>39233</v>
      </c>
      <c r="IJ42">
        <v>5.3999999999999999E-2</v>
      </c>
      <c r="IL42" s="2">
        <v>39233</v>
      </c>
      <c r="IM42">
        <v>4.5999999999999999E-2</v>
      </c>
      <c r="IO42" s="2">
        <v>39233</v>
      </c>
      <c r="IP42">
        <v>3.2000000000000001E-2</v>
      </c>
      <c r="IR42" s="2">
        <v>39233</v>
      </c>
      <c r="IS42">
        <v>4.1000000000000002E-2</v>
      </c>
      <c r="IU42" s="2">
        <v>39233</v>
      </c>
      <c r="IV42">
        <v>3.5000000000000003E-2</v>
      </c>
      <c r="IX42" s="2">
        <v>39233</v>
      </c>
      <c r="IY42">
        <v>3.3000000000000002E-2</v>
      </c>
      <c r="JA42" s="2">
        <v>39233</v>
      </c>
      <c r="JB42">
        <v>4.1000000000000002E-2</v>
      </c>
      <c r="JD42" s="2">
        <v>39233</v>
      </c>
      <c r="JE42">
        <v>4.2999999999999997E-2</v>
      </c>
      <c r="JG42" s="2">
        <v>39233</v>
      </c>
      <c r="JH42">
        <v>5.8999999999999997E-2</v>
      </c>
      <c r="JJ42" s="2">
        <v>39233</v>
      </c>
      <c r="JK42">
        <v>0.03</v>
      </c>
      <c r="JM42" s="2">
        <v>39233</v>
      </c>
      <c r="JN42">
        <v>4.3999999999999997E-2</v>
      </c>
      <c r="JP42" s="2">
        <v>39233</v>
      </c>
      <c r="JQ42">
        <v>3.4000000000000002E-2</v>
      </c>
      <c r="JS42" s="2">
        <v>39233</v>
      </c>
      <c r="JT42">
        <v>3.1E-2</v>
      </c>
      <c r="JV42" s="2">
        <v>39233</v>
      </c>
      <c r="JW42">
        <v>0.02</v>
      </c>
      <c r="JY42" s="2">
        <v>39233</v>
      </c>
      <c r="JZ42">
        <v>1.0999999999999999E-2</v>
      </c>
      <c r="KB42" s="2">
        <v>39233</v>
      </c>
      <c r="KC42">
        <v>2.3E-2</v>
      </c>
      <c r="KE42" s="2">
        <v>39233</v>
      </c>
      <c r="KF42">
        <v>1.4E-2</v>
      </c>
      <c r="KH42" s="2">
        <v>39233</v>
      </c>
      <c r="KI42">
        <v>8.9999999999999993E-3</v>
      </c>
      <c r="KK42" s="2">
        <v>39233</v>
      </c>
      <c r="KL42">
        <v>8.9999999999999993E-3</v>
      </c>
      <c r="KN42" s="2">
        <v>39233</v>
      </c>
      <c r="KO42">
        <v>5.0000000000000001E-3</v>
      </c>
      <c r="KQ42" s="2">
        <v>39233</v>
      </c>
      <c r="KR42">
        <v>1.0999999999999999E-2</v>
      </c>
      <c r="KT42" s="2">
        <v>39233</v>
      </c>
      <c r="KU42">
        <v>1.6E-2</v>
      </c>
      <c r="KW42" s="2">
        <v>39233</v>
      </c>
      <c r="KX42">
        <v>1.4999999999999999E-2</v>
      </c>
      <c r="KZ42" s="2">
        <v>39233</v>
      </c>
      <c r="LA42">
        <v>0.246</v>
      </c>
      <c r="LC42" s="2">
        <v>39233</v>
      </c>
      <c r="LD42">
        <v>1.2E-2</v>
      </c>
      <c r="LF42" s="2">
        <v>39233</v>
      </c>
      <c r="LG42">
        <v>0.1</v>
      </c>
      <c r="LI42" s="2">
        <v>39233</v>
      </c>
      <c r="LJ42">
        <v>6.4000000000000001E-2</v>
      </c>
      <c r="LL42" s="2">
        <v>39233</v>
      </c>
      <c r="LM42">
        <v>1.4E-2</v>
      </c>
    </row>
    <row r="43" spans="1:325">
      <c r="A43" s="2">
        <v>36099</v>
      </c>
      <c r="B43">
        <v>143700</v>
      </c>
      <c r="D43" s="2">
        <v>34365</v>
      </c>
      <c r="E43">
        <v>89068</v>
      </c>
      <c r="G43" s="2">
        <v>37071</v>
      </c>
      <c r="H43">
        <v>35300</v>
      </c>
      <c r="J43" s="2">
        <v>34365</v>
      </c>
      <c r="K43">
        <v>5358</v>
      </c>
      <c r="M43" s="2">
        <v>35826</v>
      </c>
      <c r="N43">
        <v>84030</v>
      </c>
      <c r="P43" s="2">
        <v>36191</v>
      </c>
      <c r="Q43">
        <v>50090</v>
      </c>
      <c r="S43" s="2">
        <v>36038</v>
      </c>
      <c r="T43">
        <v>67333</v>
      </c>
      <c r="V43" s="5">
        <v>34365</v>
      </c>
      <c r="W43">
        <v>43000</v>
      </c>
      <c r="Y43" s="2">
        <v>36494</v>
      </c>
      <c r="Z43">
        <v>134671</v>
      </c>
      <c r="AB43" s="2">
        <v>39262</v>
      </c>
      <c r="AC43">
        <v>0.67200000000000004</v>
      </c>
      <c r="AE43" s="2">
        <v>39262</v>
      </c>
      <c r="AF43">
        <v>2.5920000000000001</v>
      </c>
      <c r="AH43" s="2">
        <v>37287</v>
      </c>
      <c r="AI43">
        <v>212063</v>
      </c>
      <c r="AK43" s="2">
        <v>39262</v>
      </c>
      <c r="AL43">
        <v>1.3280000000000001</v>
      </c>
      <c r="AN43" s="2">
        <v>36160</v>
      </c>
      <c r="AO43">
        <v>29736</v>
      </c>
      <c r="AQ43" s="2">
        <v>34365</v>
      </c>
      <c r="AR43">
        <v>1519</v>
      </c>
      <c r="AT43" s="2">
        <v>36311</v>
      </c>
      <c r="AU43">
        <v>5216.2</v>
      </c>
      <c r="AW43" s="2">
        <v>34365</v>
      </c>
      <c r="AX43">
        <v>36760</v>
      </c>
      <c r="AZ43" s="2">
        <v>34365</v>
      </c>
      <c r="BA43">
        <v>3996.9</v>
      </c>
      <c r="BC43" s="2">
        <v>37833</v>
      </c>
      <c r="BD43">
        <v>28991</v>
      </c>
      <c r="BF43" s="2">
        <v>39262</v>
      </c>
      <c r="BG43">
        <v>0.92200000000000004</v>
      </c>
      <c r="BI43" s="2">
        <v>34365</v>
      </c>
      <c r="BJ43">
        <v>8988.4</v>
      </c>
      <c r="BL43" s="2">
        <v>34699</v>
      </c>
      <c r="BM43">
        <v>6800</v>
      </c>
      <c r="BO43" s="2">
        <v>39262</v>
      </c>
      <c r="BP43">
        <v>0.39600000000000002</v>
      </c>
      <c r="BR43" s="2">
        <v>34365</v>
      </c>
      <c r="BS43">
        <v>13355.5</v>
      </c>
      <c r="BU43" s="2">
        <v>34365</v>
      </c>
      <c r="BV43">
        <v>18891.900000000001</v>
      </c>
      <c r="BX43" s="2">
        <v>34365</v>
      </c>
      <c r="BY43">
        <v>10769</v>
      </c>
      <c r="CA43" s="2">
        <v>38016</v>
      </c>
      <c r="CB43">
        <v>39840</v>
      </c>
      <c r="CD43" s="2">
        <v>34365</v>
      </c>
      <c r="CE43">
        <v>35044</v>
      </c>
      <c r="CG43" s="2">
        <v>39262</v>
      </c>
      <c r="CH43">
        <v>0.46200000000000002</v>
      </c>
      <c r="CJ43" s="2">
        <v>39262</v>
      </c>
      <c r="CK43">
        <v>0.42299999999999999</v>
      </c>
      <c r="CM43" s="2">
        <v>39262</v>
      </c>
      <c r="CN43">
        <v>0.79600000000000004</v>
      </c>
      <c r="CP43" s="2">
        <v>39262</v>
      </c>
      <c r="CQ43">
        <v>0.54500000000000004</v>
      </c>
      <c r="CS43" s="2">
        <v>39262</v>
      </c>
      <c r="CT43">
        <v>0.57799999999999996</v>
      </c>
      <c r="CV43" s="2">
        <v>39262</v>
      </c>
      <c r="CW43">
        <v>0.73399999999999999</v>
      </c>
      <c r="CY43" s="2">
        <v>39262</v>
      </c>
      <c r="CZ43">
        <v>0.48499999999999999</v>
      </c>
      <c r="DB43" s="2">
        <v>39262</v>
      </c>
      <c r="DC43">
        <v>0.433</v>
      </c>
      <c r="DE43" s="2">
        <v>39262</v>
      </c>
      <c r="DF43">
        <v>0.32800000000000001</v>
      </c>
      <c r="DH43" s="2">
        <v>39262</v>
      </c>
      <c r="DI43">
        <v>0.50600000000000001</v>
      </c>
      <c r="DK43" s="2">
        <v>39262</v>
      </c>
      <c r="DL43">
        <v>0.45100000000000001</v>
      </c>
      <c r="DN43" s="2">
        <v>39262</v>
      </c>
      <c r="DO43">
        <v>0.24</v>
      </c>
      <c r="DR43" s="2">
        <v>39262</v>
      </c>
      <c r="DS43">
        <v>0.42199999999999999</v>
      </c>
      <c r="DU43" s="2">
        <v>39262</v>
      </c>
      <c r="DV43">
        <v>0.77200000000000002</v>
      </c>
      <c r="DX43" s="2">
        <v>39262</v>
      </c>
      <c r="DY43">
        <v>1.1950000000000001</v>
      </c>
      <c r="EA43" s="2">
        <v>39262</v>
      </c>
      <c r="EB43">
        <v>0.312</v>
      </c>
      <c r="ED43" s="2">
        <v>39262</v>
      </c>
      <c r="EE43">
        <v>0.34899999999999998</v>
      </c>
      <c r="EG43" s="2">
        <v>39262</v>
      </c>
      <c r="EH43">
        <v>0.38200000000000001</v>
      </c>
      <c r="EJ43" s="2">
        <v>39262</v>
      </c>
      <c r="EK43">
        <v>0.128</v>
      </c>
      <c r="EN43" s="2">
        <v>39262</v>
      </c>
      <c r="EO43">
        <v>0.375</v>
      </c>
      <c r="EQ43" s="2">
        <v>39262</v>
      </c>
      <c r="ER43">
        <v>0.224</v>
      </c>
      <c r="ET43" s="2">
        <v>39262</v>
      </c>
      <c r="EU43">
        <v>0.224</v>
      </c>
      <c r="EW43" s="2">
        <v>39262</v>
      </c>
      <c r="EX43">
        <v>0.1</v>
      </c>
      <c r="EZ43" s="2">
        <v>39262</v>
      </c>
      <c r="FA43">
        <v>0.36699999999999999</v>
      </c>
      <c r="FF43" s="2">
        <v>39262</v>
      </c>
      <c r="FG43">
        <v>0.26400000000000001</v>
      </c>
      <c r="FI43" s="2">
        <v>39262</v>
      </c>
      <c r="FJ43">
        <v>0.21299999999999999</v>
      </c>
      <c r="FL43" s="2">
        <v>39262</v>
      </c>
      <c r="FM43">
        <v>8.2000000000000003E-2</v>
      </c>
      <c r="FO43" s="2">
        <v>39262</v>
      </c>
      <c r="FP43">
        <v>0.23799999999999999</v>
      </c>
      <c r="FR43" s="2">
        <v>39262</v>
      </c>
      <c r="FS43">
        <v>0.156</v>
      </c>
      <c r="FU43" s="2">
        <v>39262</v>
      </c>
      <c r="FV43">
        <v>0.45200000000000001</v>
      </c>
      <c r="FX43" s="2">
        <v>39262</v>
      </c>
      <c r="FY43">
        <v>8.2000000000000003E-2</v>
      </c>
      <c r="GA43" s="2">
        <v>39262</v>
      </c>
      <c r="GB43">
        <v>0.14000000000000001</v>
      </c>
      <c r="GD43" s="2">
        <v>39262</v>
      </c>
      <c r="GE43">
        <v>0.109</v>
      </c>
      <c r="GG43" s="2">
        <v>39262</v>
      </c>
      <c r="GH43">
        <v>1.9E-2</v>
      </c>
      <c r="GJ43" s="2">
        <v>39262</v>
      </c>
      <c r="GK43">
        <v>0.184</v>
      </c>
      <c r="GM43" s="2">
        <v>39262</v>
      </c>
      <c r="GN43">
        <v>0.129</v>
      </c>
      <c r="GP43" s="2">
        <v>39262</v>
      </c>
      <c r="GQ43">
        <v>8.2000000000000003E-2</v>
      </c>
      <c r="GS43" s="2">
        <v>39262</v>
      </c>
      <c r="GT43">
        <v>0.04</v>
      </c>
      <c r="GV43" s="2">
        <v>39262</v>
      </c>
      <c r="GW43">
        <v>7.4999999999999997E-2</v>
      </c>
      <c r="GY43" s="2">
        <v>39262</v>
      </c>
      <c r="GZ43">
        <v>7.4999999999999997E-2</v>
      </c>
      <c r="HB43" s="2">
        <v>39262</v>
      </c>
      <c r="HC43">
        <v>0.121</v>
      </c>
      <c r="HE43" s="2">
        <v>39262</v>
      </c>
      <c r="HF43">
        <v>3.2000000000000001E-2</v>
      </c>
      <c r="HH43" s="2">
        <v>39262</v>
      </c>
      <c r="HI43">
        <v>0.107</v>
      </c>
      <c r="HK43" s="2">
        <v>39262</v>
      </c>
      <c r="HL43">
        <v>0.158</v>
      </c>
      <c r="HN43" s="2">
        <v>39262</v>
      </c>
      <c r="HO43">
        <v>0.111</v>
      </c>
      <c r="HQ43" s="2">
        <v>39262</v>
      </c>
      <c r="HR43">
        <v>0.111</v>
      </c>
      <c r="HT43" s="2">
        <v>39262</v>
      </c>
      <c r="HU43">
        <v>0.111</v>
      </c>
      <c r="HW43" s="2">
        <v>39262</v>
      </c>
      <c r="HX43">
        <v>4.9000000000000002E-2</v>
      </c>
      <c r="HZ43" s="2">
        <v>39262</v>
      </c>
      <c r="IA43">
        <v>2.4E-2</v>
      </c>
      <c r="IC43" s="2">
        <v>39262</v>
      </c>
      <c r="ID43">
        <v>2.1999999999999999E-2</v>
      </c>
      <c r="IF43" s="2">
        <v>39262</v>
      </c>
      <c r="IG43">
        <v>2.1000000000000001E-2</v>
      </c>
      <c r="II43" s="2">
        <v>39262</v>
      </c>
      <c r="IJ43">
        <v>5.2999999999999999E-2</v>
      </c>
      <c r="IL43" s="2">
        <v>39262</v>
      </c>
      <c r="IM43">
        <v>4.4999999999999998E-2</v>
      </c>
      <c r="IO43" s="2">
        <v>39262</v>
      </c>
      <c r="IP43">
        <v>3.4000000000000002E-2</v>
      </c>
      <c r="IR43" s="2">
        <v>39262</v>
      </c>
      <c r="IS43">
        <v>3.9E-2</v>
      </c>
      <c r="IU43" s="2">
        <v>39262</v>
      </c>
      <c r="IV43">
        <v>4.1000000000000002E-2</v>
      </c>
      <c r="IX43" s="2">
        <v>39262</v>
      </c>
      <c r="IY43">
        <v>3.4000000000000002E-2</v>
      </c>
      <c r="JA43" s="2">
        <v>39262</v>
      </c>
      <c r="JB43">
        <v>3.9E-2</v>
      </c>
      <c r="JD43" s="2">
        <v>39262</v>
      </c>
      <c r="JE43">
        <v>4.2000000000000003E-2</v>
      </c>
      <c r="JG43" s="2">
        <v>39262</v>
      </c>
      <c r="JH43">
        <v>5.8000000000000003E-2</v>
      </c>
      <c r="JJ43" s="2">
        <v>39262</v>
      </c>
      <c r="JK43">
        <v>4.1000000000000002E-2</v>
      </c>
      <c r="JM43" s="2">
        <v>39262</v>
      </c>
      <c r="JN43">
        <v>4.4999999999999998E-2</v>
      </c>
      <c r="JP43" s="2">
        <v>39262</v>
      </c>
      <c r="JQ43">
        <v>0.04</v>
      </c>
      <c r="JS43" s="2">
        <v>39262</v>
      </c>
      <c r="JT43">
        <v>0.03</v>
      </c>
      <c r="JV43" s="2">
        <v>39262</v>
      </c>
      <c r="JW43">
        <v>0.02</v>
      </c>
      <c r="JY43" s="2">
        <v>39262</v>
      </c>
      <c r="JZ43">
        <v>1.0999999999999999E-2</v>
      </c>
      <c r="KB43" s="2">
        <v>39262</v>
      </c>
      <c r="KC43">
        <v>2.3E-2</v>
      </c>
      <c r="KE43" s="2">
        <v>39262</v>
      </c>
      <c r="KF43">
        <v>1.4999999999999999E-2</v>
      </c>
      <c r="KH43" s="2">
        <v>39262</v>
      </c>
      <c r="KI43">
        <v>8.9999999999999993E-3</v>
      </c>
      <c r="KK43" s="2">
        <v>39262</v>
      </c>
      <c r="KL43">
        <v>8.9999999999999993E-3</v>
      </c>
      <c r="KN43" s="2">
        <v>39262</v>
      </c>
      <c r="KO43">
        <v>5.0000000000000001E-3</v>
      </c>
      <c r="KQ43" s="2">
        <v>39262</v>
      </c>
      <c r="KR43">
        <v>0.01</v>
      </c>
      <c r="KT43" s="2">
        <v>39262</v>
      </c>
      <c r="KU43">
        <v>1.6E-2</v>
      </c>
      <c r="KW43" s="2">
        <v>39262</v>
      </c>
      <c r="KX43">
        <v>1.4999999999999999E-2</v>
      </c>
      <c r="KZ43" s="2">
        <v>39262</v>
      </c>
      <c r="LA43">
        <v>0.314</v>
      </c>
      <c r="LC43" s="2">
        <v>39262</v>
      </c>
      <c r="LD43">
        <v>1.2999999999999999E-2</v>
      </c>
      <c r="LF43" s="2">
        <v>39262</v>
      </c>
      <c r="LG43">
        <v>9.9000000000000005E-2</v>
      </c>
      <c r="LI43" s="2">
        <v>39262</v>
      </c>
      <c r="LJ43">
        <v>6.6000000000000003E-2</v>
      </c>
      <c r="LL43" s="2">
        <v>39262</v>
      </c>
      <c r="LM43">
        <v>1.4E-2</v>
      </c>
    </row>
    <row r="44" spans="1:325">
      <c r="A44" s="2">
        <v>36129</v>
      </c>
      <c r="B44">
        <v>144590</v>
      </c>
      <c r="D44" s="2">
        <v>34393</v>
      </c>
      <c r="E44">
        <v>91407</v>
      </c>
      <c r="G44" s="2">
        <v>37103</v>
      </c>
      <c r="H44">
        <v>36200</v>
      </c>
      <c r="J44" s="2">
        <v>34393</v>
      </c>
      <c r="K44">
        <v>4480</v>
      </c>
      <c r="M44" s="2">
        <v>35854</v>
      </c>
      <c r="N44">
        <v>84010</v>
      </c>
      <c r="P44" s="2">
        <v>36219</v>
      </c>
      <c r="Q44">
        <v>51960</v>
      </c>
      <c r="S44" s="2">
        <v>36068</v>
      </c>
      <c r="T44">
        <v>45811</v>
      </c>
      <c r="V44" s="5">
        <v>34393</v>
      </c>
      <c r="W44">
        <v>43000</v>
      </c>
      <c r="Y44" s="2">
        <v>36525</v>
      </c>
      <c r="Z44">
        <v>139134</v>
      </c>
      <c r="AB44" s="2">
        <v>39294</v>
      </c>
      <c r="AC44">
        <v>0.65300000000000002</v>
      </c>
      <c r="AE44" s="2">
        <v>39294</v>
      </c>
      <c r="AF44">
        <v>2.569</v>
      </c>
      <c r="AH44" s="2">
        <v>37315</v>
      </c>
      <c r="AI44">
        <v>209634</v>
      </c>
      <c r="AK44" s="2">
        <v>39294</v>
      </c>
      <c r="AL44">
        <v>1.282</v>
      </c>
      <c r="AN44" s="2">
        <v>36189</v>
      </c>
      <c r="AO44">
        <v>30366</v>
      </c>
      <c r="AQ44" s="2">
        <v>34393</v>
      </c>
      <c r="AR44">
        <v>1662</v>
      </c>
      <c r="AT44" s="2">
        <v>36341</v>
      </c>
      <c r="AU44">
        <v>5524.4</v>
      </c>
      <c r="AW44" s="2">
        <v>34393</v>
      </c>
      <c r="AX44">
        <v>33790</v>
      </c>
      <c r="AZ44" s="2">
        <v>34393</v>
      </c>
      <c r="BA44">
        <v>4083.6</v>
      </c>
      <c r="BC44" s="2">
        <v>37862</v>
      </c>
      <c r="BD44">
        <v>29762</v>
      </c>
      <c r="BF44" s="2">
        <v>39294</v>
      </c>
      <c r="BG44">
        <v>0.90800000000000003</v>
      </c>
      <c r="BI44" s="2">
        <v>34393</v>
      </c>
      <c r="BJ44">
        <v>8902.2999999999993</v>
      </c>
      <c r="BL44" s="2">
        <v>34730</v>
      </c>
      <c r="BM44">
        <v>7600</v>
      </c>
      <c r="BO44" s="2">
        <v>39294</v>
      </c>
      <c r="BP44">
        <v>0.39100000000000001</v>
      </c>
      <c r="BR44" s="2">
        <v>34393</v>
      </c>
      <c r="BS44">
        <v>13246</v>
      </c>
      <c r="BU44" s="2">
        <v>34393</v>
      </c>
      <c r="BV44">
        <v>18897</v>
      </c>
      <c r="BX44" s="2">
        <v>34393</v>
      </c>
      <c r="BY44">
        <v>10411</v>
      </c>
      <c r="CA44" s="2">
        <v>38044</v>
      </c>
      <c r="CB44">
        <v>39333</v>
      </c>
      <c r="CD44" s="2">
        <v>34393</v>
      </c>
      <c r="CE44">
        <v>35510</v>
      </c>
      <c r="CG44" s="2">
        <v>39294</v>
      </c>
      <c r="CH44">
        <v>0.41899999999999998</v>
      </c>
      <c r="CJ44" s="2">
        <v>39294</v>
      </c>
      <c r="CK44">
        <v>0.39700000000000002</v>
      </c>
      <c r="CM44" s="2">
        <v>39294</v>
      </c>
      <c r="CN44">
        <v>0.77100000000000002</v>
      </c>
      <c r="CP44" s="2">
        <v>39294</v>
      </c>
      <c r="CQ44">
        <v>0.53600000000000003</v>
      </c>
      <c r="CS44" s="2">
        <v>39294</v>
      </c>
      <c r="CT44">
        <v>0.55600000000000005</v>
      </c>
      <c r="CV44" s="2">
        <v>39294</v>
      </c>
      <c r="CW44">
        <v>0.72</v>
      </c>
      <c r="CY44" s="2">
        <v>39294</v>
      </c>
      <c r="CZ44">
        <v>0.47399999999999998</v>
      </c>
      <c r="DB44" s="2">
        <v>39294</v>
      </c>
      <c r="DC44">
        <v>0.439</v>
      </c>
      <c r="DE44" s="2">
        <v>39294</v>
      </c>
      <c r="DF44">
        <v>0.34</v>
      </c>
      <c r="DH44" s="2">
        <v>39294</v>
      </c>
      <c r="DI44">
        <v>0.49099999999999999</v>
      </c>
      <c r="DK44" s="2">
        <v>39294</v>
      </c>
      <c r="DL44">
        <v>0.44</v>
      </c>
      <c r="DN44" s="2">
        <v>39294</v>
      </c>
      <c r="DO44">
        <v>0.23200000000000001</v>
      </c>
      <c r="DR44" s="2">
        <v>39294</v>
      </c>
      <c r="DS44">
        <v>0.432</v>
      </c>
      <c r="DU44" s="2">
        <v>39294</v>
      </c>
      <c r="DV44">
        <v>0.71899999999999997</v>
      </c>
      <c r="DX44" s="2">
        <v>39294</v>
      </c>
      <c r="DY44">
        <v>1.204</v>
      </c>
      <c r="EA44" s="2">
        <v>39294</v>
      </c>
      <c r="EB44">
        <v>0.30399999999999999</v>
      </c>
      <c r="ED44" s="2">
        <v>39294</v>
      </c>
      <c r="EE44">
        <v>0.35</v>
      </c>
      <c r="EG44" s="2">
        <v>39294</v>
      </c>
      <c r="EH44">
        <v>0.36199999999999999</v>
      </c>
      <c r="EJ44" s="2">
        <v>39294</v>
      </c>
      <c r="EK44">
        <v>9.2999999999999999E-2</v>
      </c>
      <c r="EN44" s="2">
        <v>39294</v>
      </c>
      <c r="EO44">
        <v>0.36399999999999999</v>
      </c>
      <c r="EQ44" s="2">
        <v>39294</v>
      </c>
      <c r="ER44">
        <v>0.35499999999999998</v>
      </c>
      <c r="ET44" s="2">
        <v>39294</v>
      </c>
      <c r="EU44">
        <v>0.35499999999999998</v>
      </c>
      <c r="EW44" s="2">
        <v>39294</v>
      </c>
      <c r="EX44">
        <v>0.152</v>
      </c>
      <c r="EZ44" s="2">
        <v>39294</v>
      </c>
      <c r="FA44">
        <v>0.28199999999999997</v>
      </c>
      <c r="FF44" s="2">
        <v>39294</v>
      </c>
      <c r="FG44">
        <v>0.2</v>
      </c>
      <c r="FI44" s="2">
        <v>39294</v>
      </c>
      <c r="FJ44">
        <v>0.17599999999999999</v>
      </c>
      <c r="FL44" s="2">
        <v>39294</v>
      </c>
      <c r="FM44">
        <v>0.10299999999999999</v>
      </c>
      <c r="FO44" s="2">
        <v>39294</v>
      </c>
      <c r="FP44">
        <v>0.217</v>
      </c>
      <c r="FR44" s="2">
        <v>39294</v>
      </c>
      <c r="FS44">
        <v>0.123</v>
      </c>
      <c r="FU44" s="2">
        <v>39294</v>
      </c>
      <c r="FV44">
        <v>0.44500000000000001</v>
      </c>
      <c r="FX44" s="2">
        <v>39294</v>
      </c>
      <c r="FY44">
        <v>7.8E-2</v>
      </c>
      <c r="GA44" s="2">
        <v>39294</v>
      </c>
      <c r="GB44">
        <v>0.11700000000000001</v>
      </c>
      <c r="GD44" s="2">
        <v>39294</v>
      </c>
      <c r="GE44">
        <v>9.7000000000000003E-2</v>
      </c>
      <c r="GG44" s="2">
        <v>39294</v>
      </c>
      <c r="GH44">
        <v>0.14699999999999999</v>
      </c>
      <c r="GJ44" s="2">
        <v>39294</v>
      </c>
      <c r="GK44">
        <v>0.13800000000000001</v>
      </c>
      <c r="GM44" s="2">
        <v>39294</v>
      </c>
      <c r="GN44">
        <v>0.108</v>
      </c>
      <c r="GP44" s="2">
        <v>39294</v>
      </c>
      <c r="GQ44">
        <v>6.3E-2</v>
      </c>
      <c r="GS44" s="2">
        <v>39294</v>
      </c>
      <c r="GT44">
        <v>5.7000000000000002E-2</v>
      </c>
      <c r="GV44" s="2">
        <v>39294</v>
      </c>
      <c r="GW44">
        <v>8.4000000000000005E-2</v>
      </c>
      <c r="GY44" s="2">
        <v>39294</v>
      </c>
      <c r="GZ44">
        <v>8.4000000000000005E-2</v>
      </c>
      <c r="HB44" s="2">
        <v>39294</v>
      </c>
      <c r="HC44">
        <v>0.104</v>
      </c>
      <c r="HE44" s="2">
        <v>39294</v>
      </c>
      <c r="HF44">
        <v>4.3999999999999997E-2</v>
      </c>
      <c r="HH44" s="2">
        <v>39294</v>
      </c>
      <c r="HI44">
        <v>0.1</v>
      </c>
      <c r="HK44" s="2">
        <v>39294</v>
      </c>
      <c r="HL44">
        <v>0.124</v>
      </c>
      <c r="HN44" s="2">
        <v>39294</v>
      </c>
      <c r="HO44">
        <v>0.13500000000000001</v>
      </c>
      <c r="HQ44" s="2">
        <v>39294</v>
      </c>
      <c r="HR44">
        <v>7.2999999999999995E-2</v>
      </c>
      <c r="HT44" s="2">
        <v>39294</v>
      </c>
      <c r="HU44">
        <v>7.2999999999999995E-2</v>
      </c>
      <c r="HW44" s="2">
        <v>39294</v>
      </c>
      <c r="HX44">
        <v>5.6000000000000001E-2</v>
      </c>
      <c r="HZ44" s="2">
        <v>39294</v>
      </c>
      <c r="IA44">
        <v>4.1000000000000002E-2</v>
      </c>
      <c r="IC44" s="2">
        <v>39294</v>
      </c>
      <c r="ID44">
        <v>2.4E-2</v>
      </c>
      <c r="IF44" s="2">
        <v>39294</v>
      </c>
      <c r="IG44">
        <v>6.3E-2</v>
      </c>
      <c r="II44" s="2">
        <v>39294</v>
      </c>
      <c r="IJ44">
        <v>0.04</v>
      </c>
      <c r="IL44" s="2">
        <v>39294</v>
      </c>
      <c r="IM44">
        <v>4.9000000000000002E-2</v>
      </c>
      <c r="IO44" s="2">
        <v>39294</v>
      </c>
      <c r="IP44">
        <v>2.3E-2</v>
      </c>
      <c r="IR44" s="2">
        <v>39294</v>
      </c>
      <c r="IS44">
        <v>4.3999999999999997E-2</v>
      </c>
      <c r="IU44" s="2">
        <v>39294</v>
      </c>
      <c r="IV44">
        <v>3.3000000000000002E-2</v>
      </c>
      <c r="IX44" s="2">
        <v>39294</v>
      </c>
      <c r="IY44">
        <v>3.7999999999999999E-2</v>
      </c>
      <c r="JA44" s="2">
        <v>39294</v>
      </c>
      <c r="JB44">
        <v>4.3999999999999997E-2</v>
      </c>
      <c r="JD44" s="2">
        <v>39294</v>
      </c>
      <c r="JE44">
        <v>2.4E-2</v>
      </c>
      <c r="JG44" s="2">
        <v>39294</v>
      </c>
      <c r="JH44">
        <v>4.7E-2</v>
      </c>
      <c r="JJ44" s="2">
        <v>39294</v>
      </c>
      <c r="JK44">
        <v>4.3999999999999997E-2</v>
      </c>
      <c r="JM44" s="2">
        <v>39294</v>
      </c>
      <c r="JN44">
        <v>3.5999999999999997E-2</v>
      </c>
      <c r="JP44" s="2">
        <v>39294</v>
      </c>
      <c r="JQ44">
        <v>3.2000000000000001E-2</v>
      </c>
      <c r="JS44" s="2">
        <v>39294</v>
      </c>
      <c r="JT44">
        <v>3.3000000000000002E-2</v>
      </c>
      <c r="JV44" s="2">
        <v>39294</v>
      </c>
      <c r="JW44">
        <v>1.7000000000000001E-2</v>
      </c>
      <c r="JY44" s="2">
        <v>39294</v>
      </c>
      <c r="JZ44">
        <v>1.4999999999999999E-2</v>
      </c>
      <c r="KB44" s="2">
        <v>39294</v>
      </c>
      <c r="KC44">
        <v>1.7000000000000001E-2</v>
      </c>
      <c r="KE44" s="2">
        <v>39294</v>
      </c>
      <c r="KF44">
        <v>1.4999999999999999E-2</v>
      </c>
      <c r="KH44" s="2">
        <v>39294</v>
      </c>
      <c r="KI44">
        <v>1.0999999999999999E-2</v>
      </c>
      <c r="KK44" s="2">
        <v>39294</v>
      </c>
      <c r="KL44">
        <v>1.0999999999999999E-2</v>
      </c>
      <c r="KN44" s="2">
        <v>39294</v>
      </c>
      <c r="KO44">
        <v>4.0000000000000001E-3</v>
      </c>
      <c r="KQ44" s="2">
        <v>39294</v>
      </c>
      <c r="KR44">
        <v>1.2999999999999999E-2</v>
      </c>
      <c r="KT44" s="2">
        <v>39294</v>
      </c>
      <c r="KU44">
        <v>8.9999999999999993E-3</v>
      </c>
      <c r="KW44" s="2">
        <v>39294</v>
      </c>
      <c r="KX44">
        <v>1.0999999999999999E-2</v>
      </c>
      <c r="KZ44" s="2">
        <v>39294</v>
      </c>
      <c r="LA44">
        <v>0.02</v>
      </c>
      <c r="LC44" s="2">
        <v>39294</v>
      </c>
      <c r="LD44">
        <v>8.9999999999999993E-3</v>
      </c>
      <c r="LF44" s="2">
        <v>39294</v>
      </c>
      <c r="LG44">
        <v>7.8E-2</v>
      </c>
      <c r="LI44" s="2">
        <v>39294</v>
      </c>
      <c r="LJ44">
        <v>4.9000000000000002E-2</v>
      </c>
      <c r="LL44" s="2">
        <v>39294</v>
      </c>
      <c r="LM44">
        <v>8.9999999999999993E-3</v>
      </c>
    </row>
    <row r="45" spans="1:325">
      <c r="A45" s="2">
        <v>36160</v>
      </c>
      <c r="B45">
        <v>144960</v>
      </c>
      <c r="D45" s="2">
        <v>34424</v>
      </c>
      <c r="E45">
        <v>94559</v>
      </c>
      <c r="G45" s="2">
        <v>37134</v>
      </c>
      <c r="H45">
        <v>37500</v>
      </c>
      <c r="J45" s="2">
        <v>34424</v>
      </c>
      <c r="K45">
        <v>3499</v>
      </c>
      <c r="M45" s="2">
        <v>35885</v>
      </c>
      <c r="N45">
        <v>83620</v>
      </c>
      <c r="P45" s="2">
        <v>36250</v>
      </c>
      <c r="Q45">
        <v>54450</v>
      </c>
      <c r="S45" s="2">
        <v>36098</v>
      </c>
      <c r="T45">
        <v>42385</v>
      </c>
      <c r="V45" s="5">
        <v>34424</v>
      </c>
      <c r="W45">
        <v>43000</v>
      </c>
      <c r="Y45" s="2">
        <v>36556</v>
      </c>
      <c r="Z45">
        <v>139235</v>
      </c>
      <c r="AB45" s="2">
        <v>39325</v>
      </c>
      <c r="AC45">
        <v>0.66500000000000004</v>
      </c>
      <c r="AE45" s="2">
        <v>39325</v>
      </c>
      <c r="AF45">
        <v>2.5859999999999999</v>
      </c>
      <c r="AH45" s="2">
        <v>37346</v>
      </c>
      <c r="AI45">
        <v>208357</v>
      </c>
      <c r="AK45" s="2">
        <v>39325</v>
      </c>
      <c r="AL45">
        <v>1.2929999999999999</v>
      </c>
      <c r="AN45" s="2">
        <v>36217</v>
      </c>
      <c r="AO45">
        <v>30478</v>
      </c>
      <c r="AQ45" s="2">
        <v>34424</v>
      </c>
      <c r="AR45">
        <v>1099</v>
      </c>
      <c r="AT45" s="2">
        <v>36372</v>
      </c>
      <c r="AU45">
        <v>5667.7</v>
      </c>
      <c r="AW45" s="2">
        <v>34424</v>
      </c>
      <c r="AX45">
        <v>33193</v>
      </c>
      <c r="AZ45" s="2">
        <v>34424</v>
      </c>
      <c r="BA45">
        <v>4786.2</v>
      </c>
      <c r="BC45" s="2">
        <v>37894</v>
      </c>
      <c r="BD45">
        <v>33870</v>
      </c>
      <c r="BF45" s="2">
        <v>39325</v>
      </c>
      <c r="BG45">
        <v>0.91300000000000003</v>
      </c>
      <c r="BI45" s="2">
        <v>34424</v>
      </c>
      <c r="BJ45">
        <v>8996.7999999999993</v>
      </c>
      <c r="BL45" s="2">
        <v>34758</v>
      </c>
      <c r="BM45">
        <v>8500</v>
      </c>
      <c r="BO45" s="2">
        <v>39325</v>
      </c>
      <c r="BP45">
        <v>0.41</v>
      </c>
      <c r="BR45" s="2">
        <v>34424</v>
      </c>
      <c r="BS45">
        <v>12704</v>
      </c>
      <c r="BU45" s="2">
        <v>34424</v>
      </c>
      <c r="BV45">
        <v>19091.099999999999</v>
      </c>
      <c r="BX45" s="2">
        <v>34424</v>
      </c>
      <c r="BY45">
        <v>8931</v>
      </c>
      <c r="CA45" s="2">
        <v>38077</v>
      </c>
      <c r="CB45">
        <v>39320</v>
      </c>
      <c r="CD45" s="2">
        <v>34424</v>
      </c>
      <c r="CE45">
        <v>36070</v>
      </c>
      <c r="CG45" s="2">
        <v>39325</v>
      </c>
      <c r="CH45">
        <v>0.44700000000000001</v>
      </c>
      <c r="CJ45" s="2">
        <v>39325</v>
      </c>
      <c r="CK45">
        <v>0.39700000000000002</v>
      </c>
      <c r="CM45" s="2">
        <v>39325</v>
      </c>
      <c r="CN45">
        <v>0.752</v>
      </c>
      <c r="CP45" s="2">
        <v>39325</v>
      </c>
      <c r="CQ45">
        <v>0.54100000000000004</v>
      </c>
      <c r="CS45" s="2">
        <v>39325</v>
      </c>
      <c r="CT45">
        <v>0.55900000000000005</v>
      </c>
      <c r="CV45" s="2">
        <v>39325</v>
      </c>
      <c r="CW45">
        <v>0.69799999999999995</v>
      </c>
      <c r="CY45" s="2">
        <v>39325</v>
      </c>
      <c r="CZ45">
        <v>0.5</v>
      </c>
      <c r="DB45" s="2">
        <v>39325</v>
      </c>
      <c r="DC45">
        <v>0.443</v>
      </c>
      <c r="DE45" s="2">
        <v>39325</v>
      </c>
      <c r="DF45">
        <v>0.33600000000000002</v>
      </c>
      <c r="DH45" s="2">
        <v>39325</v>
      </c>
      <c r="DI45">
        <v>0.61199999999999999</v>
      </c>
      <c r="DK45" s="2">
        <v>39325</v>
      </c>
      <c r="DL45">
        <v>0.434</v>
      </c>
      <c r="DN45" s="2">
        <v>39325</v>
      </c>
      <c r="DO45">
        <v>0.22900000000000001</v>
      </c>
      <c r="DR45" s="2">
        <v>39325</v>
      </c>
      <c r="DS45">
        <v>0.44700000000000001</v>
      </c>
      <c r="DU45" s="2">
        <v>39325</v>
      </c>
      <c r="DV45">
        <v>0.71899999999999997</v>
      </c>
      <c r="DX45" s="2">
        <v>39325</v>
      </c>
      <c r="DY45">
        <v>1.141</v>
      </c>
      <c r="EA45" s="2">
        <v>39325</v>
      </c>
      <c r="EB45">
        <v>0.32700000000000001</v>
      </c>
      <c r="ED45" s="2">
        <v>39325</v>
      </c>
      <c r="EE45">
        <v>0.36599999999999999</v>
      </c>
      <c r="EG45" s="2">
        <v>39325</v>
      </c>
      <c r="EH45">
        <v>0.36799999999999999</v>
      </c>
      <c r="EJ45" s="2">
        <v>39325</v>
      </c>
      <c r="EK45">
        <v>0.122</v>
      </c>
      <c r="EN45" s="2">
        <v>39325</v>
      </c>
      <c r="EO45">
        <v>0.38300000000000001</v>
      </c>
      <c r="EQ45" s="2">
        <v>39325</v>
      </c>
      <c r="ER45">
        <v>0.247</v>
      </c>
      <c r="ET45" s="2">
        <v>39325</v>
      </c>
      <c r="EU45">
        <v>0.247</v>
      </c>
      <c r="EW45" s="2">
        <v>39325</v>
      </c>
      <c r="EX45">
        <v>9.6000000000000002E-2</v>
      </c>
      <c r="EZ45" s="2">
        <v>39325</v>
      </c>
      <c r="FA45">
        <v>0.36199999999999999</v>
      </c>
      <c r="FF45" s="2">
        <v>39325</v>
      </c>
      <c r="FG45">
        <v>0.27200000000000002</v>
      </c>
      <c r="FI45" s="2">
        <v>39325</v>
      </c>
      <c r="FJ45">
        <v>0.21199999999999999</v>
      </c>
      <c r="FL45" s="2">
        <v>39325</v>
      </c>
      <c r="FM45">
        <v>7.4999999999999997E-2</v>
      </c>
      <c r="FO45" s="2">
        <v>39325</v>
      </c>
      <c r="FP45">
        <v>0.217</v>
      </c>
      <c r="FR45" s="2">
        <v>39325</v>
      </c>
      <c r="FS45">
        <v>0.16900000000000001</v>
      </c>
      <c r="FU45" s="2">
        <v>39325</v>
      </c>
      <c r="FV45">
        <v>0.47199999999999998</v>
      </c>
      <c r="FX45" s="2">
        <v>39325</v>
      </c>
      <c r="FY45">
        <v>8.4000000000000005E-2</v>
      </c>
      <c r="GA45" s="2">
        <v>39325</v>
      </c>
      <c r="GB45">
        <v>0.13400000000000001</v>
      </c>
      <c r="GD45" s="2">
        <v>39325</v>
      </c>
      <c r="GE45">
        <v>0.10199999999999999</v>
      </c>
      <c r="GG45" s="2">
        <v>39325</v>
      </c>
      <c r="GH45">
        <v>1.9E-2</v>
      </c>
      <c r="GJ45" s="2">
        <v>39325</v>
      </c>
      <c r="GK45">
        <v>0.18099999999999999</v>
      </c>
      <c r="GM45" s="2">
        <v>39325</v>
      </c>
      <c r="GN45">
        <v>0.129</v>
      </c>
      <c r="GP45" s="2">
        <v>39325</v>
      </c>
      <c r="GQ45">
        <v>8.7999999999999995E-2</v>
      </c>
      <c r="GS45" s="2">
        <v>39325</v>
      </c>
      <c r="GT45">
        <v>0.04</v>
      </c>
      <c r="GV45" s="2">
        <v>39325</v>
      </c>
      <c r="GW45">
        <v>7.5999999999999998E-2</v>
      </c>
      <c r="GY45" s="2">
        <v>39325</v>
      </c>
      <c r="GZ45">
        <v>7.5999999999999998E-2</v>
      </c>
      <c r="HB45" s="2">
        <v>39325</v>
      </c>
      <c r="HC45">
        <v>0.121</v>
      </c>
      <c r="HE45" s="2">
        <v>39325</v>
      </c>
      <c r="HF45">
        <v>3.1E-2</v>
      </c>
      <c r="HH45" s="2">
        <v>39325</v>
      </c>
      <c r="HI45">
        <v>0.121</v>
      </c>
      <c r="HK45" s="2">
        <v>39325</v>
      </c>
      <c r="HL45">
        <v>0.15</v>
      </c>
      <c r="HN45" s="2">
        <v>39325</v>
      </c>
      <c r="HO45">
        <v>0.14099999999999999</v>
      </c>
      <c r="HQ45" s="2">
        <v>39325</v>
      </c>
      <c r="HR45">
        <v>0.106</v>
      </c>
      <c r="HT45" s="2">
        <v>39325</v>
      </c>
      <c r="HU45">
        <v>0.106</v>
      </c>
      <c r="HW45" s="2">
        <v>39325</v>
      </c>
      <c r="HX45">
        <v>4.7E-2</v>
      </c>
      <c r="HZ45" s="2">
        <v>39325</v>
      </c>
      <c r="IA45">
        <v>2.3E-2</v>
      </c>
      <c r="IC45" s="2">
        <v>39325</v>
      </c>
      <c r="ID45">
        <v>2.3E-2</v>
      </c>
      <c r="IF45" s="2">
        <v>39325</v>
      </c>
      <c r="IG45">
        <v>1.6E-2</v>
      </c>
      <c r="II45" s="2">
        <v>39325</v>
      </c>
      <c r="IJ45">
        <v>5.7000000000000002E-2</v>
      </c>
      <c r="IL45" s="2">
        <v>39325</v>
      </c>
      <c r="IM45">
        <v>4.7E-2</v>
      </c>
      <c r="IO45" s="2">
        <v>39325</v>
      </c>
      <c r="IP45">
        <v>3.5000000000000003E-2</v>
      </c>
      <c r="IR45" s="2">
        <v>39325</v>
      </c>
      <c r="IS45">
        <v>3.9E-2</v>
      </c>
      <c r="IU45" s="2">
        <v>39325</v>
      </c>
      <c r="IV45">
        <v>2.9000000000000001E-2</v>
      </c>
      <c r="IX45" s="2">
        <v>39325</v>
      </c>
      <c r="IY45">
        <v>3.2000000000000001E-2</v>
      </c>
      <c r="JA45" s="2">
        <v>39325</v>
      </c>
      <c r="JB45">
        <v>3.9E-2</v>
      </c>
      <c r="JD45" s="2">
        <v>39325</v>
      </c>
      <c r="JE45">
        <v>3.9E-2</v>
      </c>
      <c r="JG45" s="2">
        <v>39325</v>
      </c>
      <c r="JH45">
        <v>5.7000000000000002E-2</v>
      </c>
      <c r="JJ45" s="2">
        <v>39325</v>
      </c>
      <c r="JK45">
        <v>4.5999999999999999E-2</v>
      </c>
      <c r="JM45" s="2">
        <v>39325</v>
      </c>
      <c r="JN45">
        <v>4.2000000000000003E-2</v>
      </c>
      <c r="JP45" s="2">
        <v>39325</v>
      </c>
      <c r="JQ45">
        <v>3.5999999999999997E-2</v>
      </c>
      <c r="JS45" s="2">
        <v>39325</v>
      </c>
      <c r="JT45">
        <v>2.9000000000000001E-2</v>
      </c>
      <c r="JV45" s="2">
        <v>39325</v>
      </c>
      <c r="JW45">
        <v>0.02</v>
      </c>
      <c r="JY45" s="2">
        <v>39325</v>
      </c>
      <c r="JZ45">
        <v>1.4E-2</v>
      </c>
      <c r="KB45" s="2">
        <v>39325</v>
      </c>
      <c r="KC45">
        <v>2.1999999999999999E-2</v>
      </c>
      <c r="KE45" s="2">
        <v>39325</v>
      </c>
      <c r="KF45">
        <v>1.7000000000000001E-2</v>
      </c>
      <c r="KH45" s="2">
        <v>39325</v>
      </c>
      <c r="KI45">
        <v>8.9999999999999993E-3</v>
      </c>
      <c r="KK45" s="2">
        <v>39325</v>
      </c>
      <c r="KL45">
        <v>8.9999999999999993E-3</v>
      </c>
      <c r="KN45" s="2">
        <v>39325</v>
      </c>
      <c r="KO45">
        <v>6.0000000000000001E-3</v>
      </c>
      <c r="KQ45" s="2">
        <v>39325</v>
      </c>
      <c r="KR45">
        <v>8.9999999999999993E-3</v>
      </c>
      <c r="KT45" s="2">
        <v>39325</v>
      </c>
      <c r="KU45">
        <v>1.4999999999999999E-2</v>
      </c>
      <c r="KW45" s="2">
        <v>39325</v>
      </c>
      <c r="KX45">
        <v>1.4999999999999999E-2</v>
      </c>
      <c r="KZ45" s="2">
        <v>39325</v>
      </c>
      <c r="LA45">
        <v>0.29699999999999999</v>
      </c>
      <c r="LC45" s="2">
        <v>39325</v>
      </c>
      <c r="LD45">
        <v>1.2999999999999999E-2</v>
      </c>
      <c r="LF45" s="2">
        <v>39325</v>
      </c>
      <c r="LG45">
        <v>9.0999999999999998E-2</v>
      </c>
      <c r="LI45" s="2">
        <v>39325</v>
      </c>
      <c r="LJ45">
        <v>6.2E-2</v>
      </c>
      <c r="LL45" s="2">
        <v>39325</v>
      </c>
      <c r="LM45">
        <v>1.4999999999999999E-2</v>
      </c>
    </row>
    <row r="46" spans="1:325">
      <c r="A46" s="2">
        <v>36191</v>
      </c>
      <c r="B46">
        <v>145090</v>
      </c>
      <c r="D46" s="2">
        <v>34454</v>
      </c>
      <c r="E46">
        <v>97367</v>
      </c>
      <c r="G46" s="2">
        <v>37162</v>
      </c>
      <c r="H46">
        <v>37900</v>
      </c>
      <c r="J46" s="2">
        <v>34454</v>
      </c>
      <c r="K46">
        <v>3020</v>
      </c>
      <c r="M46" s="2">
        <v>35915</v>
      </c>
      <c r="N46">
        <v>84030</v>
      </c>
      <c r="P46" s="2">
        <v>36280</v>
      </c>
      <c r="Q46">
        <v>56380</v>
      </c>
      <c r="S46" s="2">
        <v>36129</v>
      </c>
      <c r="T46">
        <v>41189</v>
      </c>
      <c r="V46" s="5">
        <v>34454</v>
      </c>
      <c r="W46">
        <v>43000</v>
      </c>
      <c r="Y46" s="2">
        <v>36585</v>
      </c>
      <c r="Z46">
        <v>142437</v>
      </c>
      <c r="AB46" s="2">
        <v>39353</v>
      </c>
      <c r="AC46">
        <v>0.67700000000000005</v>
      </c>
      <c r="AE46" s="2">
        <v>39353</v>
      </c>
      <c r="AF46">
        <v>2.5830000000000002</v>
      </c>
      <c r="AH46" s="2">
        <v>37376</v>
      </c>
      <c r="AI46">
        <v>205238</v>
      </c>
      <c r="AK46" s="2">
        <v>39353</v>
      </c>
      <c r="AL46">
        <v>1.3940000000000001</v>
      </c>
      <c r="AN46" s="2">
        <v>36250</v>
      </c>
      <c r="AO46">
        <v>30620</v>
      </c>
      <c r="AQ46" s="2">
        <v>34454</v>
      </c>
      <c r="AR46">
        <v>1050</v>
      </c>
      <c r="AT46" s="2">
        <v>36403</v>
      </c>
      <c r="AU46">
        <v>5667.9</v>
      </c>
      <c r="AW46" s="2">
        <v>34454</v>
      </c>
      <c r="AX46">
        <v>31618</v>
      </c>
      <c r="AZ46" s="2">
        <v>34454</v>
      </c>
      <c r="BA46">
        <v>4930.5</v>
      </c>
      <c r="BC46" s="2">
        <v>37925</v>
      </c>
      <c r="BD46">
        <v>32928</v>
      </c>
      <c r="BF46" s="2">
        <v>39353</v>
      </c>
      <c r="BG46">
        <v>0.9</v>
      </c>
      <c r="BI46" s="2">
        <v>34454</v>
      </c>
      <c r="BJ46">
        <v>8918.9</v>
      </c>
      <c r="BL46" s="2">
        <v>34789</v>
      </c>
      <c r="BM46">
        <v>8900</v>
      </c>
      <c r="BO46" s="2">
        <v>39353</v>
      </c>
      <c r="BP46">
        <v>0.40799999999999997</v>
      </c>
      <c r="BR46" s="2">
        <v>34454</v>
      </c>
      <c r="BS46">
        <v>12303.1</v>
      </c>
      <c r="BU46" s="2">
        <v>34454</v>
      </c>
      <c r="BV46">
        <v>19125.7</v>
      </c>
      <c r="BX46" s="2">
        <v>34454</v>
      </c>
      <c r="BY46">
        <v>8585</v>
      </c>
      <c r="CA46" s="2">
        <v>38107</v>
      </c>
      <c r="CB46">
        <v>38388</v>
      </c>
      <c r="CD46" s="2">
        <v>34454</v>
      </c>
      <c r="CE46">
        <v>36877</v>
      </c>
      <c r="CG46" s="2">
        <v>39353</v>
      </c>
      <c r="CH46">
        <v>0.44</v>
      </c>
      <c r="CJ46" s="2">
        <v>39353</v>
      </c>
      <c r="CK46">
        <v>0.39400000000000002</v>
      </c>
      <c r="CM46" s="2">
        <v>39353</v>
      </c>
      <c r="CN46">
        <v>0.75700000000000001</v>
      </c>
      <c r="CP46" s="2">
        <v>39353</v>
      </c>
      <c r="CQ46">
        <v>1E-3</v>
      </c>
      <c r="CS46" s="2">
        <v>39353</v>
      </c>
      <c r="CT46">
        <v>0.56299999999999994</v>
      </c>
      <c r="CV46" s="2">
        <v>39353</v>
      </c>
      <c r="CW46">
        <v>0.69799999999999995</v>
      </c>
      <c r="CY46" s="2">
        <v>39353</v>
      </c>
      <c r="CZ46">
        <v>0.496</v>
      </c>
      <c r="DB46" s="2">
        <v>39353</v>
      </c>
      <c r="DC46">
        <v>0.44</v>
      </c>
      <c r="DE46" s="2">
        <v>39353</v>
      </c>
      <c r="DF46">
        <v>0.36699999999999999</v>
      </c>
      <c r="DH46" s="2">
        <v>39353</v>
      </c>
      <c r="DI46">
        <v>0.60899999999999999</v>
      </c>
      <c r="DK46" s="2">
        <v>39353</v>
      </c>
      <c r="DL46">
        <v>0.46200000000000002</v>
      </c>
      <c r="DN46" s="2">
        <v>39353</v>
      </c>
      <c r="DO46">
        <v>0.22800000000000001</v>
      </c>
      <c r="DR46" s="2">
        <v>39353</v>
      </c>
      <c r="DS46">
        <v>0.46899999999999997</v>
      </c>
      <c r="DU46" s="2">
        <v>39353</v>
      </c>
      <c r="DV46">
        <v>0.77</v>
      </c>
      <c r="DX46" s="2">
        <v>39353</v>
      </c>
      <c r="DY46">
        <v>1.165</v>
      </c>
      <c r="EA46" s="2">
        <v>39353</v>
      </c>
      <c r="EB46">
        <v>0.27600000000000002</v>
      </c>
      <c r="ED46" s="2">
        <v>39353</v>
      </c>
      <c r="EE46">
        <v>0.34</v>
      </c>
      <c r="EG46" s="2">
        <v>39353</v>
      </c>
      <c r="EH46">
        <v>0.38400000000000001</v>
      </c>
      <c r="EJ46" s="2">
        <v>39353</v>
      </c>
      <c r="EK46">
        <v>0.121</v>
      </c>
      <c r="EN46" s="2">
        <v>39353</v>
      </c>
      <c r="EO46">
        <v>0.38100000000000001</v>
      </c>
      <c r="EQ46" s="2">
        <v>39353</v>
      </c>
      <c r="ER46">
        <v>0.246</v>
      </c>
      <c r="ET46" s="2">
        <v>39353</v>
      </c>
      <c r="EU46">
        <v>0.246</v>
      </c>
      <c r="EW46" s="2">
        <v>39353</v>
      </c>
      <c r="EX46">
        <v>9.6000000000000002E-2</v>
      </c>
      <c r="EZ46" s="2">
        <v>39353</v>
      </c>
      <c r="FA46">
        <v>0.36</v>
      </c>
      <c r="FF46" s="2">
        <v>39353</v>
      </c>
      <c r="FG46">
        <v>0.28000000000000003</v>
      </c>
      <c r="FI46" s="2">
        <v>39353</v>
      </c>
      <c r="FJ46">
        <v>0.221</v>
      </c>
      <c r="FL46" s="2">
        <v>39353</v>
      </c>
      <c r="FM46">
        <v>0.09</v>
      </c>
      <c r="FO46" s="2">
        <v>39353</v>
      </c>
      <c r="FP46">
        <v>0.22500000000000001</v>
      </c>
      <c r="FR46" s="2">
        <v>39353</v>
      </c>
      <c r="FS46">
        <v>0.16800000000000001</v>
      </c>
      <c r="FU46" s="2">
        <v>39353</v>
      </c>
      <c r="FV46">
        <v>0.48699999999999999</v>
      </c>
      <c r="FX46" s="2">
        <v>39353</v>
      </c>
      <c r="FY46">
        <v>8.6999999999999994E-2</v>
      </c>
      <c r="GA46" s="2">
        <v>39353</v>
      </c>
      <c r="GB46">
        <v>0.13200000000000001</v>
      </c>
      <c r="GD46" s="2">
        <v>39353</v>
      </c>
      <c r="GE46">
        <v>0.109</v>
      </c>
      <c r="GG46" s="2">
        <v>39353</v>
      </c>
      <c r="GH46">
        <v>1.4999999999999999E-2</v>
      </c>
      <c r="GJ46" s="2">
        <v>39353</v>
      </c>
      <c r="GK46">
        <v>0.184</v>
      </c>
      <c r="GM46" s="2">
        <v>39353</v>
      </c>
      <c r="GN46">
        <v>0.13300000000000001</v>
      </c>
      <c r="GP46" s="2">
        <v>39353</v>
      </c>
      <c r="GQ46">
        <v>8.7999999999999995E-2</v>
      </c>
      <c r="GS46" s="2">
        <v>39353</v>
      </c>
      <c r="GT46">
        <v>3.9E-2</v>
      </c>
      <c r="GV46" s="2">
        <v>39353</v>
      </c>
      <c r="GW46">
        <v>7.4999999999999997E-2</v>
      </c>
      <c r="GY46" s="2">
        <v>39353</v>
      </c>
      <c r="GZ46">
        <v>7.4999999999999997E-2</v>
      </c>
      <c r="HB46" s="2">
        <v>39353</v>
      </c>
      <c r="HC46">
        <v>0.12</v>
      </c>
      <c r="HE46" s="2">
        <v>39353</v>
      </c>
      <c r="HF46">
        <v>0.03</v>
      </c>
      <c r="HH46" s="2">
        <v>39353</v>
      </c>
      <c r="HI46">
        <v>0.12</v>
      </c>
      <c r="HK46" s="2">
        <v>39353</v>
      </c>
      <c r="HL46">
        <v>0.16600000000000001</v>
      </c>
      <c r="HN46" s="2">
        <v>39353</v>
      </c>
      <c r="HO46">
        <v>0.156</v>
      </c>
      <c r="HQ46" s="2">
        <v>39353</v>
      </c>
      <c r="HR46">
        <v>0.10100000000000001</v>
      </c>
      <c r="HT46" s="2">
        <v>39353</v>
      </c>
      <c r="HU46">
        <v>0.10100000000000001</v>
      </c>
      <c r="HW46" s="2">
        <v>39353</v>
      </c>
      <c r="HX46">
        <v>4.7E-2</v>
      </c>
      <c r="HZ46" s="2">
        <v>39353</v>
      </c>
      <c r="IA46">
        <v>2.3E-2</v>
      </c>
      <c r="IC46" s="2">
        <v>39353</v>
      </c>
      <c r="ID46">
        <v>2.1999999999999999E-2</v>
      </c>
      <c r="IF46" s="2">
        <v>39353</v>
      </c>
      <c r="IG46">
        <v>1.7000000000000001E-2</v>
      </c>
      <c r="II46" s="2">
        <v>39353</v>
      </c>
      <c r="IJ46">
        <v>0.06</v>
      </c>
      <c r="IL46" s="2">
        <v>39353</v>
      </c>
      <c r="IM46">
        <v>4.7E-2</v>
      </c>
      <c r="IO46" s="2">
        <v>39353</v>
      </c>
      <c r="IP46">
        <v>3.5000000000000003E-2</v>
      </c>
      <c r="IR46" s="2">
        <v>39353</v>
      </c>
      <c r="IS46">
        <v>0.04</v>
      </c>
      <c r="IU46" s="2">
        <v>39353</v>
      </c>
      <c r="IV46">
        <v>1.7000000000000001E-2</v>
      </c>
      <c r="IX46" s="2">
        <v>39353</v>
      </c>
      <c r="IY46">
        <v>3.3000000000000002E-2</v>
      </c>
      <c r="JA46" s="2">
        <v>39353</v>
      </c>
      <c r="JB46">
        <v>0.04</v>
      </c>
      <c r="JD46" s="2">
        <v>39353</v>
      </c>
      <c r="JE46">
        <v>0.04</v>
      </c>
      <c r="JG46" s="2">
        <v>39353</v>
      </c>
      <c r="JH46">
        <v>5.6000000000000001E-2</v>
      </c>
      <c r="JJ46" s="2">
        <v>39353</v>
      </c>
      <c r="JK46">
        <v>0.05</v>
      </c>
      <c r="JM46" s="2">
        <v>39353</v>
      </c>
      <c r="JN46">
        <v>4.3999999999999997E-2</v>
      </c>
      <c r="JP46" s="2">
        <v>39353</v>
      </c>
      <c r="JQ46">
        <v>3.6999999999999998E-2</v>
      </c>
      <c r="JS46" s="2">
        <v>39353</v>
      </c>
      <c r="JT46">
        <v>2.9000000000000001E-2</v>
      </c>
      <c r="JV46" s="2">
        <v>39353</v>
      </c>
      <c r="JW46">
        <v>2.1999999999999999E-2</v>
      </c>
      <c r="JY46" s="2">
        <v>39353</v>
      </c>
      <c r="JZ46">
        <v>1.4E-2</v>
      </c>
      <c r="KB46" s="2">
        <v>39353</v>
      </c>
      <c r="KC46">
        <v>2.1999999999999999E-2</v>
      </c>
      <c r="KE46" s="2">
        <v>39353</v>
      </c>
      <c r="KF46">
        <v>1.7000000000000001E-2</v>
      </c>
      <c r="KH46" s="2">
        <v>39353</v>
      </c>
      <c r="KI46">
        <v>8.9999999999999993E-3</v>
      </c>
      <c r="KK46" s="2">
        <v>39353</v>
      </c>
      <c r="KL46">
        <v>8.9999999999999993E-3</v>
      </c>
      <c r="KN46" s="2">
        <v>39353</v>
      </c>
      <c r="KO46">
        <v>6.0000000000000001E-3</v>
      </c>
      <c r="KQ46" s="2">
        <v>39353</v>
      </c>
      <c r="KR46">
        <v>0.01</v>
      </c>
      <c r="KT46" s="2">
        <v>39353</v>
      </c>
      <c r="KU46">
        <v>1.6E-2</v>
      </c>
      <c r="KW46" s="2">
        <v>39353</v>
      </c>
      <c r="KX46">
        <v>1.4999999999999999E-2</v>
      </c>
      <c r="KZ46" s="2">
        <v>39353</v>
      </c>
      <c r="LA46">
        <v>0.3</v>
      </c>
      <c r="LC46" s="2">
        <v>39353</v>
      </c>
      <c r="LD46">
        <v>1.2999999999999999E-2</v>
      </c>
      <c r="LF46" s="2">
        <v>39353</v>
      </c>
      <c r="LG46">
        <v>9.0999999999999998E-2</v>
      </c>
      <c r="LI46" s="2">
        <v>39353</v>
      </c>
      <c r="LJ46">
        <v>6.2E-2</v>
      </c>
      <c r="LL46" s="2">
        <v>39353</v>
      </c>
      <c r="LM46">
        <v>1.6E-2</v>
      </c>
    </row>
    <row r="47" spans="1:325">
      <c r="A47" s="2">
        <v>36219</v>
      </c>
      <c r="B47">
        <v>146520</v>
      </c>
      <c r="D47" s="2">
        <v>34485</v>
      </c>
      <c r="E47">
        <v>99772</v>
      </c>
      <c r="G47" s="2">
        <v>37195</v>
      </c>
      <c r="H47">
        <v>38600</v>
      </c>
      <c r="J47" s="2">
        <v>34485</v>
      </c>
      <c r="K47">
        <v>4964</v>
      </c>
      <c r="M47" s="2">
        <v>35946</v>
      </c>
      <c r="N47">
        <v>84450</v>
      </c>
      <c r="P47" s="2">
        <v>36311</v>
      </c>
      <c r="Q47">
        <v>58730</v>
      </c>
      <c r="S47" s="2">
        <v>36160</v>
      </c>
      <c r="T47">
        <v>44556</v>
      </c>
      <c r="V47" s="5">
        <v>34485</v>
      </c>
      <c r="W47">
        <v>43000</v>
      </c>
      <c r="Y47" s="2">
        <v>36616</v>
      </c>
      <c r="Z47">
        <v>152924</v>
      </c>
      <c r="AB47" s="2">
        <v>39386</v>
      </c>
      <c r="AC47">
        <v>0.65800000000000003</v>
      </c>
      <c r="AE47" s="2">
        <v>39386</v>
      </c>
      <c r="AF47">
        <v>2.601</v>
      </c>
      <c r="AH47" s="2">
        <v>37407</v>
      </c>
      <c r="AI47">
        <v>205474</v>
      </c>
      <c r="AK47" s="2">
        <v>39386</v>
      </c>
      <c r="AL47">
        <v>1.3599999999999999</v>
      </c>
      <c r="AN47" s="2">
        <v>36280</v>
      </c>
      <c r="AO47">
        <v>30260</v>
      </c>
      <c r="AQ47" s="2">
        <v>34485</v>
      </c>
      <c r="AR47">
        <v>1421</v>
      </c>
      <c r="AT47" s="2">
        <v>36433</v>
      </c>
      <c r="AU47">
        <v>5653.7</v>
      </c>
      <c r="AW47" s="2">
        <v>34485</v>
      </c>
      <c r="AX47">
        <v>32074</v>
      </c>
      <c r="AZ47" s="2">
        <v>34485</v>
      </c>
      <c r="BA47">
        <v>4902</v>
      </c>
      <c r="BC47" s="2">
        <v>37953</v>
      </c>
      <c r="BD47">
        <v>31324</v>
      </c>
      <c r="BF47" s="2">
        <v>39386</v>
      </c>
      <c r="BG47">
        <v>0.90200000000000002</v>
      </c>
      <c r="BI47" s="2">
        <v>34485</v>
      </c>
      <c r="BJ47">
        <v>8766.9</v>
      </c>
      <c r="BL47" s="2">
        <v>34819</v>
      </c>
      <c r="BM47">
        <v>9500</v>
      </c>
      <c r="BO47" s="2">
        <v>39386</v>
      </c>
      <c r="BP47">
        <v>0.46500000000000002</v>
      </c>
      <c r="BR47" s="2">
        <v>34485</v>
      </c>
      <c r="BS47">
        <v>12684.4</v>
      </c>
      <c r="BU47" s="2">
        <v>34485</v>
      </c>
      <c r="BV47">
        <v>19149.599999999999</v>
      </c>
      <c r="BX47" s="2">
        <v>34485</v>
      </c>
      <c r="BY47">
        <v>8934</v>
      </c>
      <c r="CA47" s="2">
        <v>38138</v>
      </c>
      <c r="CB47">
        <v>37871</v>
      </c>
      <c r="CD47" s="2">
        <v>34485</v>
      </c>
      <c r="CE47">
        <v>37044</v>
      </c>
      <c r="CG47" s="2">
        <v>39386</v>
      </c>
      <c r="CH47">
        <v>0.45700000000000002</v>
      </c>
      <c r="CJ47" s="2">
        <v>39386</v>
      </c>
      <c r="CK47">
        <v>0.38800000000000001</v>
      </c>
      <c r="CM47" s="2">
        <v>39386</v>
      </c>
      <c r="CN47">
        <v>0.73799999999999999</v>
      </c>
      <c r="CP47" s="2">
        <v>39386</v>
      </c>
      <c r="CQ47">
        <v>1E-3</v>
      </c>
      <c r="CS47" s="2">
        <v>39386</v>
      </c>
      <c r="CT47">
        <v>0.56000000000000005</v>
      </c>
      <c r="CV47" s="2">
        <v>39386</v>
      </c>
      <c r="CW47">
        <v>0.68600000000000005</v>
      </c>
      <c r="CY47" s="2">
        <v>39386</v>
      </c>
      <c r="CZ47">
        <v>0.47299999999999998</v>
      </c>
      <c r="DB47" s="2">
        <v>39386</v>
      </c>
      <c r="DC47">
        <v>0.45700000000000002</v>
      </c>
      <c r="DE47" s="2">
        <v>39386</v>
      </c>
      <c r="DF47">
        <v>0.35799999999999998</v>
      </c>
      <c r="DH47" s="2">
        <v>39386</v>
      </c>
      <c r="DI47">
        <v>0.59399999999999997</v>
      </c>
      <c r="DK47" s="2">
        <v>39386</v>
      </c>
      <c r="DL47">
        <v>0.45</v>
      </c>
      <c r="DN47" s="2">
        <v>39386</v>
      </c>
      <c r="DO47">
        <v>0.22800000000000001</v>
      </c>
      <c r="DR47" s="2">
        <v>39386</v>
      </c>
      <c r="DS47">
        <v>0.48399999999999999</v>
      </c>
      <c r="DU47" s="2">
        <v>39386</v>
      </c>
      <c r="DV47">
        <v>0.78200000000000003</v>
      </c>
      <c r="DX47" s="2">
        <v>39386</v>
      </c>
      <c r="DY47">
        <v>0.94799999999999995</v>
      </c>
      <c r="EA47" s="2">
        <v>39386</v>
      </c>
      <c r="EB47">
        <v>0.27800000000000002</v>
      </c>
      <c r="ED47" s="2">
        <v>39386</v>
      </c>
      <c r="EE47">
        <v>0.33</v>
      </c>
      <c r="EG47" s="2">
        <v>39386</v>
      </c>
      <c r="EH47">
        <v>0.33800000000000002</v>
      </c>
      <c r="EJ47" s="2">
        <v>39386</v>
      </c>
      <c r="EK47">
        <v>0.122</v>
      </c>
      <c r="EN47" s="2">
        <v>39386</v>
      </c>
      <c r="EO47">
        <v>0.39700000000000002</v>
      </c>
      <c r="EQ47" s="2">
        <v>39386</v>
      </c>
      <c r="ER47">
        <v>0.23899999999999999</v>
      </c>
      <c r="ET47" s="2">
        <v>39386</v>
      </c>
      <c r="EU47">
        <v>0.23899999999999999</v>
      </c>
      <c r="EW47" s="2">
        <v>39386</v>
      </c>
      <c r="EX47">
        <v>9.2999999999999999E-2</v>
      </c>
      <c r="EZ47" s="2">
        <v>39386</v>
      </c>
      <c r="FA47">
        <v>0.29699999999999999</v>
      </c>
      <c r="FF47" s="2">
        <v>39386</v>
      </c>
      <c r="FG47">
        <v>0.27300000000000002</v>
      </c>
      <c r="FI47" s="2">
        <v>39386</v>
      </c>
      <c r="FJ47">
        <v>0.22600000000000001</v>
      </c>
      <c r="FL47" s="2">
        <v>39386</v>
      </c>
      <c r="FM47">
        <v>9.2999999999999999E-2</v>
      </c>
      <c r="FO47" s="2">
        <v>39386</v>
      </c>
      <c r="FP47">
        <v>0.214</v>
      </c>
      <c r="FR47" s="2">
        <v>39386</v>
      </c>
      <c r="FS47">
        <v>0.17399999999999999</v>
      </c>
      <c r="FU47" s="2">
        <v>39386</v>
      </c>
      <c r="FV47">
        <v>0.49099999999999999</v>
      </c>
      <c r="FX47" s="2">
        <v>39386</v>
      </c>
      <c r="FY47">
        <v>8.6999999999999994E-2</v>
      </c>
      <c r="GA47" s="2">
        <v>39386</v>
      </c>
      <c r="GB47">
        <v>0.128</v>
      </c>
      <c r="GD47" s="2">
        <v>39386</v>
      </c>
      <c r="GE47">
        <v>0.11</v>
      </c>
      <c r="GG47" s="2">
        <v>39386</v>
      </c>
      <c r="GH47">
        <v>1.4999999999999999E-2</v>
      </c>
      <c r="GJ47" s="2">
        <v>39386</v>
      </c>
      <c r="GK47">
        <v>0.182</v>
      </c>
      <c r="GM47" s="2">
        <v>39386</v>
      </c>
      <c r="GN47">
        <v>0.14099999999999999</v>
      </c>
      <c r="GP47" s="2">
        <v>39386</v>
      </c>
      <c r="GQ47">
        <v>8.7999999999999995E-2</v>
      </c>
      <c r="GS47" s="2">
        <v>39386</v>
      </c>
      <c r="GT47">
        <v>3.7999999999999999E-2</v>
      </c>
      <c r="GV47" s="2">
        <v>39386</v>
      </c>
      <c r="GW47">
        <v>7.0000000000000007E-2</v>
      </c>
      <c r="GY47" s="2">
        <v>39386</v>
      </c>
      <c r="GZ47">
        <v>7.0000000000000007E-2</v>
      </c>
      <c r="HB47" s="2">
        <v>39386</v>
      </c>
      <c r="HC47">
        <v>0.123</v>
      </c>
      <c r="HE47" s="2">
        <v>39386</v>
      </c>
      <c r="HF47">
        <v>0.03</v>
      </c>
      <c r="HH47" s="2">
        <v>39386</v>
      </c>
      <c r="HI47">
        <v>0.115</v>
      </c>
      <c r="HK47" s="2">
        <v>39386</v>
      </c>
      <c r="HL47">
        <v>0.158</v>
      </c>
      <c r="HN47" s="2">
        <v>39386</v>
      </c>
      <c r="HO47">
        <v>0.153</v>
      </c>
      <c r="HQ47" s="2">
        <v>39386</v>
      </c>
      <c r="HR47">
        <v>0.111</v>
      </c>
      <c r="HT47" s="2">
        <v>39386</v>
      </c>
      <c r="HU47">
        <v>0.111</v>
      </c>
      <c r="HW47" s="2">
        <v>39386</v>
      </c>
      <c r="HX47">
        <v>4.4999999999999998E-2</v>
      </c>
      <c r="HZ47" s="2">
        <v>39386</v>
      </c>
      <c r="IA47">
        <v>3.5999999999999997E-2</v>
      </c>
      <c r="IC47" s="2">
        <v>39386</v>
      </c>
      <c r="ID47">
        <v>2.4E-2</v>
      </c>
      <c r="IF47" s="2">
        <v>39386</v>
      </c>
      <c r="IG47">
        <v>0.02</v>
      </c>
      <c r="II47" s="2">
        <v>39386</v>
      </c>
      <c r="IJ47">
        <v>6.3E-2</v>
      </c>
      <c r="IL47" s="2">
        <v>39386</v>
      </c>
      <c r="IM47">
        <v>4.8000000000000001E-2</v>
      </c>
      <c r="IO47" s="2">
        <v>39386</v>
      </c>
      <c r="IP47">
        <v>3.4000000000000002E-2</v>
      </c>
      <c r="IR47" s="2">
        <v>39386</v>
      </c>
      <c r="IS47">
        <v>4.7E-2</v>
      </c>
      <c r="IU47" s="2">
        <v>39386</v>
      </c>
      <c r="IV47">
        <v>1.4E-2</v>
      </c>
      <c r="IX47" s="2">
        <v>39386</v>
      </c>
      <c r="IY47">
        <v>3.2000000000000001E-2</v>
      </c>
      <c r="JA47" s="2">
        <v>39386</v>
      </c>
      <c r="JB47">
        <v>4.7E-2</v>
      </c>
      <c r="JD47" s="2">
        <v>39386</v>
      </c>
      <c r="JE47">
        <v>0.04</v>
      </c>
      <c r="JG47" s="2">
        <v>39386</v>
      </c>
      <c r="JH47">
        <v>5.5E-2</v>
      </c>
      <c r="JJ47" s="2">
        <v>39386</v>
      </c>
      <c r="JK47">
        <v>4.9000000000000002E-2</v>
      </c>
      <c r="JM47" s="2">
        <v>39386</v>
      </c>
      <c r="JN47">
        <v>4.2000000000000003E-2</v>
      </c>
      <c r="JP47" s="2">
        <v>39386</v>
      </c>
      <c r="JQ47">
        <v>3.5999999999999997E-2</v>
      </c>
      <c r="JS47" s="2">
        <v>39386</v>
      </c>
      <c r="JT47">
        <v>2.8000000000000001E-2</v>
      </c>
      <c r="JV47" s="2">
        <v>39386</v>
      </c>
      <c r="JW47">
        <v>2.1000000000000001E-2</v>
      </c>
      <c r="JY47" s="2">
        <v>39386</v>
      </c>
      <c r="JZ47">
        <v>1.4E-2</v>
      </c>
      <c r="KB47" s="2">
        <v>39386</v>
      </c>
      <c r="KC47">
        <v>0.03</v>
      </c>
      <c r="KE47" s="2">
        <v>39386</v>
      </c>
      <c r="KF47">
        <v>1.6E-2</v>
      </c>
      <c r="KH47" s="2">
        <v>39386</v>
      </c>
      <c r="KI47">
        <v>8.9999999999999993E-3</v>
      </c>
      <c r="KK47" s="2">
        <v>39386</v>
      </c>
      <c r="KL47">
        <v>8.9999999999999993E-3</v>
      </c>
      <c r="KN47" s="2">
        <v>39386</v>
      </c>
      <c r="KO47">
        <v>6.0000000000000001E-3</v>
      </c>
      <c r="KQ47" s="2">
        <v>39386</v>
      </c>
      <c r="KR47">
        <v>8.9999999999999993E-3</v>
      </c>
      <c r="KT47" s="2">
        <v>39386</v>
      </c>
      <c r="KU47">
        <v>1.6E-2</v>
      </c>
      <c r="KW47" s="2">
        <v>39386</v>
      </c>
      <c r="KX47">
        <v>1.7000000000000001E-2</v>
      </c>
      <c r="KZ47" s="2">
        <v>39386</v>
      </c>
      <c r="LA47">
        <v>0.29099999999999998</v>
      </c>
      <c r="LC47" s="2">
        <v>39386</v>
      </c>
      <c r="LD47">
        <v>1.2999999999999999E-2</v>
      </c>
      <c r="LF47" s="2">
        <v>39386</v>
      </c>
      <c r="LG47">
        <v>9.8000000000000004E-2</v>
      </c>
      <c r="LI47" s="2">
        <v>39386</v>
      </c>
      <c r="LJ47">
        <v>5.8999999999999997E-2</v>
      </c>
      <c r="LL47" s="2">
        <v>39386</v>
      </c>
      <c r="LM47">
        <v>1.6E-2</v>
      </c>
    </row>
    <row r="48" spans="1:325">
      <c r="A48" s="2">
        <v>36250</v>
      </c>
      <c r="B48">
        <v>146630</v>
      </c>
      <c r="D48" s="2">
        <v>34515</v>
      </c>
      <c r="E48">
        <v>104187</v>
      </c>
      <c r="G48" s="2">
        <v>37225</v>
      </c>
      <c r="H48">
        <v>37300</v>
      </c>
      <c r="J48" s="2">
        <v>34515</v>
      </c>
      <c r="K48">
        <v>6952</v>
      </c>
      <c r="M48" s="2">
        <v>35976</v>
      </c>
      <c r="N48">
        <v>83290</v>
      </c>
      <c r="P48" s="2">
        <v>36341</v>
      </c>
      <c r="Q48">
        <v>60430</v>
      </c>
      <c r="S48" s="2">
        <v>36189</v>
      </c>
      <c r="T48">
        <v>36116</v>
      </c>
      <c r="V48" s="5">
        <v>34515</v>
      </c>
      <c r="W48">
        <v>43000</v>
      </c>
      <c r="Y48" s="2">
        <v>36644</v>
      </c>
      <c r="Z48">
        <v>152779</v>
      </c>
      <c r="AB48" s="2">
        <v>39416</v>
      </c>
      <c r="AC48">
        <v>0.64600000000000002</v>
      </c>
      <c r="AE48" s="2">
        <v>39416</v>
      </c>
      <c r="AF48">
        <v>2.65</v>
      </c>
      <c r="AH48" s="2">
        <v>37437</v>
      </c>
      <c r="AI48">
        <v>207665</v>
      </c>
      <c r="AK48" s="2">
        <v>39416</v>
      </c>
      <c r="AL48">
        <v>1.417</v>
      </c>
      <c r="AN48" s="2">
        <v>36311</v>
      </c>
      <c r="AO48">
        <v>30184</v>
      </c>
      <c r="AQ48" s="2">
        <v>34515</v>
      </c>
      <c r="AR48">
        <v>2132</v>
      </c>
      <c r="AT48" s="2">
        <v>36464</v>
      </c>
      <c r="AU48">
        <v>5866.4</v>
      </c>
      <c r="AW48" s="2">
        <v>34515</v>
      </c>
      <c r="AX48">
        <v>32084</v>
      </c>
      <c r="AZ48" s="2">
        <v>34515</v>
      </c>
      <c r="BA48">
        <v>4896.1000000000004</v>
      </c>
      <c r="BC48" s="2">
        <v>37986</v>
      </c>
      <c r="BD48">
        <v>33639</v>
      </c>
      <c r="BF48" s="2">
        <v>39416</v>
      </c>
      <c r="BG48">
        <v>0.90600000000000003</v>
      </c>
      <c r="BI48" s="2">
        <v>34515</v>
      </c>
      <c r="BJ48">
        <v>8967.9</v>
      </c>
      <c r="BL48" s="2">
        <v>34850</v>
      </c>
      <c r="BM48">
        <v>9600</v>
      </c>
      <c r="BO48" s="2">
        <v>39416</v>
      </c>
      <c r="BP48">
        <v>0.45600000000000002</v>
      </c>
      <c r="BR48" s="2">
        <v>34515</v>
      </c>
      <c r="BS48">
        <v>12758.6</v>
      </c>
      <c r="BU48" s="2">
        <v>34515</v>
      </c>
      <c r="BV48">
        <v>17705.099999999999</v>
      </c>
      <c r="BX48" s="2">
        <v>34515</v>
      </c>
      <c r="BY48">
        <v>9575</v>
      </c>
      <c r="CA48" s="2">
        <v>38168</v>
      </c>
      <c r="CB48">
        <v>39149</v>
      </c>
      <c r="CD48" s="2">
        <v>34515</v>
      </c>
      <c r="CE48">
        <v>37649</v>
      </c>
      <c r="CG48" s="2">
        <v>39416</v>
      </c>
      <c r="CH48">
        <v>0.44800000000000001</v>
      </c>
      <c r="CJ48" s="2">
        <v>39416</v>
      </c>
      <c r="CK48">
        <v>0.38100000000000001</v>
      </c>
      <c r="CM48" s="2">
        <v>39416</v>
      </c>
      <c r="CN48">
        <v>0.72499999999999998</v>
      </c>
      <c r="CP48" s="2">
        <v>39416</v>
      </c>
      <c r="CQ48">
        <v>1E-3</v>
      </c>
      <c r="CS48" s="2">
        <v>39416</v>
      </c>
      <c r="CT48">
        <v>0.55800000000000005</v>
      </c>
      <c r="CV48" s="2">
        <v>39416</v>
      </c>
      <c r="CW48">
        <v>0.67300000000000004</v>
      </c>
      <c r="CY48" s="2">
        <v>39416</v>
      </c>
      <c r="CZ48">
        <v>0.46400000000000002</v>
      </c>
      <c r="DB48" s="2">
        <v>39416</v>
      </c>
      <c r="DC48">
        <v>0.45500000000000002</v>
      </c>
      <c r="DE48" s="2">
        <v>39416</v>
      </c>
      <c r="DF48">
        <v>0.35199999999999998</v>
      </c>
      <c r="DH48" s="2">
        <v>39416</v>
      </c>
      <c r="DI48">
        <v>0.58299999999999996</v>
      </c>
      <c r="DK48" s="2">
        <v>39416</v>
      </c>
      <c r="DL48">
        <v>0.442</v>
      </c>
      <c r="DN48" s="2">
        <v>39416</v>
      </c>
      <c r="DO48">
        <v>0.224</v>
      </c>
      <c r="DR48" s="2">
        <v>39416</v>
      </c>
      <c r="DS48">
        <v>0.47499999999999998</v>
      </c>
      <c r="DU48" s="2">
        <v>39416</v>
      </c>
      <c r="DV48">
        <v>0.76800000000000002</v>
      </c>
      <c r="DX48" s="2">
        <v>39416</v>
      </c>
      <c r="DY48">
        <v>0.93</v>
      </c>
      <c r="EA48" s="2">
        <v>39416</v>
      </c>
      <c r="EB48">
        <v>0.27500000000000002</v>
      </c>
      <c r="ED48" s="2">
        <v>39416</v>
      </c>
      <c r="EE48">
        <v>0.32400000000000001</v>
      </c>
      <c r="EG48" s="2">
        <v>39416</v>
      </c>
      <c r="EH48">
        <v>0.33200000000000002</v>
      </c>
      <c r="EJ48" s="2">
        <v>39416</v>
      </c>
      <c r="EK48">
        <v>0.12</v>
      </c>
      <c r="EN48" s="2">
        <v>39416</v>
      </c>
      <c r="EO48">
        <v>0.39</v>
      </c>
      <c r="EQ48" s="2">
        <v>39416</v>
      </c>
      <c r="ER48">
        <v>0.23499999999999999</v>
      </c>
      <c r="ET48" s="2">
        <v>39416</v>
      </c>
      <c r="EU48">
        <v>0.23499999999999999</v>
      </c>
      <c r="EW48" s="2">
        <v>39416</v>
      </c>
      <c r="EX48">
        <v>9.0999999999999998E-2</v>
      </c>
      <c r="EZ48" s="2">
        <v>39416</v>
      </c>
      <c r="FA48">
        <v>0.29199999999999998</v>
      </c>
      <c r="FF48" s="2">
        <v>39416</v>
      </c>
      <c r="FG48">
        <v>0.26800000000000002</v>
      </c>
      <c r="FI48" s="2">
        <v>39416</v>
      </c>
      <c r="FJ48">
        <v>0.222</v>
      </c>
      <c r="FL48" s="2">
        <v>39416</v>
      </c>
      <c r="FM48">
        <v>9.0999999999999998E-2</v>
      </c>
      <c r="FO48" s="2">
        <v>39416</v>
      </c>
      <c r="FP48">
        <v>0.21</v>
      </c>
      <c r="FR48" s="2">
        <v>39416</v>
      </c>
      <c r="FS48">
        <v>0.17100000000000001</v>
      </c>
      <c r="FU48" s="2">
        <v>39416</v>
      </c>
      <c r="FV48">
        <v>0.51500000000000001</v>
      </c>
      <c r="FX48" s="2">
        <v>39416</v>
      </c>
      <c r="FY48">
        <v>8.5999999999999993E-2</v>
      </c>
      <c r="GA48" s="2">
        <v>39416</v>
      </c>
      <c r="GB48">
        <v>0.126</v>
      </c>
      <c r="GD48" s="2">
        <v>39416</v>
      </c>
      <c r="GE48">
        <v>0.108</v>
      </c>
      <c r="GG48" s="2">
        <v>39416</v>
      </c>
      <c r="GH48">
        <v>1.4999999999999999E-2</v>
      </c>
      <c r="GJ48" s="2">
        <v>39416</v>
      </c>
      <c r="GK48">
        <v>0.17899999999999999</v>
      </c>
      <c r="GM48" s="2">
        <v>39416</v>
      </c>
      <c r="GN48">
        <v>0.13900000000000001</v>
      </c>
      <c r="GP48" s="2">
        <v>39416</v>
      </c>
      <c r="GQ48">
        <v>8.5999999999999993E-2</v>
      </c>
      <c r="GS48" s="2">
        <v>39416</v>
      </c>
      <c r="GT48">
        <v>3.7999999999999999E-2</v>
      </c>
      <c r="GV48" s="2">
        <v>39416</v>
      </c>
      <c r="GW48">
        <v>6.9000000000000006E-2</v>
      </c>
      <c r="GY48" s="2">
        <v>39416</v>
      </c>
      <c r="GZ48">
        <v>6.9000000000000006E-2</v>
      </c>
      <c r="HB48" s="2">
        <v>39416</v>
      </c>
      <c r="HC48">
        <v>0.121</v>
      </c>
      <c r="HE48" s="2">
        <v>39416</v>
      </c>
      <c r="HF48">
        <v>2.9000000000000001E-2</v>
      </c>
      <c r="HH48" s="2">
        <v>39416</v>
      </c>
      <c r="HI48">
        <v>0.113</v>
      </c>
      <c r="HK48" s="2">
        <v>39416</v>
      </c>
      <c r="HL48">
        <v>0.155</v>
      </c>
      <c r="HN48" s="2">
        <v>39416</v>
      </c>
      <c r="HO48">
        <v>0.151</v>
      </c>
      <c r="HQ48" s="2">
        <v>39416</v>
      </c>
      <c r="HR48">
        <v>0.109</v>
      </c>
      <c r="HT48" s="2">
        <v>39416</v>
      </c>
      <c r="HU48">
        <v>0.109</v>
      </c>
      <c r="HW48" s="2">
        <v>39416</v>
      </c>
      <c r="HX48">
        <v>4.3999999999999997E-2</v>
      </c>
      <c r="HZ48" s="2">
        <v>39416</v>
      </c>
      <c r="IA48">
        <v>3.5000000000000003E-2</v>
      </c>
      <c r="IC48" s="2">
        <v>39416</v>
      </c>
      <c r="ID48">
        <v>2.4E-2</v>
      </c>
      <c r="IF48" s="2">
        <v>39416</v>
      </c>
      <c r="IG48">
        <v>1.9E-2</v>
      </c>
      <c r="II48" s="2">
        <v>39416</v>
      </c>
      <c r="IJ48">
        <v>6.2E-2</v>
      </c>
      <c r="IL48" s="2">
        <v>39416</v>
      </c>
      <c r="IM48">
        <v>4.7E-2</v>
      </c>
      <c r="IO48" s="2">
        <v>39416</v>
      </c>
      <c r="IP48">
        <v>3.3000000000000002E-2</v>
      </c>
      <c r="IR48" s="2">
        <v>39416</v>
      </c>
      <c r="IS48">
        <v>4.5999999999999999E-2</v>
      </c>
      <c r="IU48" s="2">
        <v>39416</v>
      </c>
      <c r="IV48">
        <v>1.4E-2</v>
      </c>
      <c r="IX48" s="2">
        <v>39416</v>
      </c>
      <c r="IY48">
        <v>3.2000000000000001E-2</v>
      </c>
      <c r="JA48" s="2">
        <v>39416</v>
      </c>
      <c r="JB48">
        <v>4.5999999999999999E-2</v>
      </c>
      <c r="JD48" s="2">
        <v>39416</v>
      </c>
      <c r="JE48">
        <v>3.9E-2</v>
      </c>
      <c r="JG48" s="2">
        <v>39416</v>
      </c>
      <c r="JH48">
        <v>5.3999999999999999E-2</v>
      </c>
      <c r="JJ48" s="2">
        <v>39416</v>
      </c>
      <c r="JK48">
        <v>4.8000000000000001E-2</v>
      </c>
      <c r="JM48" s="2">
        <v>39416</v>
      </c>
      <c r="JN48">
        <v>4.1000000000000002E-2</v>
      </c>
      <c r="JP48" s="2">
        <v>39416</v>
      </c>
      <c r="JQ48">
        <v>3.5000000000000003E-2</v>
      </c>
      <c r="JS48" s="2">
        <v>39416</v>
      </c>
      <c r="JT48">
        <v>2.7E-2</v>
      </c>
      <c r="JV48" s="2">
        <v>39416</v>
      </c>
      <c r="JW48">
        <v>2.1000000000000001E-2</v>
      </c>
      <c r="JY48" s="2">
        <v>39416</v>
      </c>
      <c r="JZ48">
        <v>1.4E-2</v>
      </c>
      <c r="KB48" s="2">
        <v>39416</v>
      </c>
      <c r="KC48">
        <v>0.03</v>
      </c>
      <c r="KE48" s="2">
        <v>39416</v>
      </c>
      <c r="KF48">
        <v>1.6E-2</v>
      </c>
      <c r="KH48" s="2">
        <v>39416</v>
      </c>
      <c r="KI48">
        <v>8.0000000000000002E-3</v>
      </c>
      <c r="KK48" s="2">
        <v>39416</v>
      </c>
      <c r="KL48">
        <v>8.0000000000000002E-3</v>
      </c>
      <c r="KN48" s="2">
        <v>39416</v>
      </c>
      <c r="KO48">
        <v>5.0000000000000001E-3</v>
      </c>
      <c r="KQ48" s="2">
        <v>39416</v>
      </c>
      <c r="KR48">
        <v>8.9999999999999993E-3</v>
      </c>
      <c r="KT48" s="2">
        <v>39416</v>
      </c>
      <c r="KU48">
        <v>1.6E-2</v>
      </c>
      <c r="KW48" s="2">
        <v>39416</v>
      </c>
      <c r="KX48">
        <v>1.7000000000000001E-2</v>
      </c>
      <c r="KZ48" s="2">
        <v>39416</v>
      </c>
      <c r="LA48">
        <v>0.28599999999999998</v>
      </c>
      <c r="LC48" s="2">
        <v>39416</v>
      </c>
      <c r="LD48">
        <v>1.2999999999999999E-2</v>
      </c>
      <c r="LF48" s="2">
        <v>39416</v>
      </c>
      <c r="LG48">
        <v>9.6000000000000002E-2</v>
      </c>
      <c r="LI48" s="2">
        <v>39416</v>
      </c>
      <c r="LJ48">
        <v>5.8000000000000003E-2</v>
      </c>
      <c r="LL48" s="2">
        <v>39416</v>
      </c>
      <c r="LM48">
        <v>1.6E-2</v>
      </c>
    </row>
    <row r="49" spans="1:325">
      <c r="A49" s="2">
        <v>36280</v>
      </c>
      <c r="B49">
        <v>146670</v>
      </c>
      <c r="D49" s="2">
        <v>34546</v>
      </c>
      <c r="E49">
        <v>106412</v>
      </c>
      <c r="G49" s="2">
        <v>37256</v>
      </c>
      <c r="H49">
        <v>36500</v>
      </c>
      <c r="J49" s="2">
        <v>34546</v>
      </c>
      <c r="K49">
        <v>6952</v>
      </c>
      <c r="M49" s="2">
        <v>36007</v>
      </c>
      <c r="N49">
        <v>83610</v>
      </c>
      <c r="P49" s="2">
        <v>36372</v>
      </c>
      <c r="Q49">
        <v>63980</v>
      </c>
      <c r="S49" s="2">
        <v>36217</v>
      </c>
      <c r="T49">
        <v>35603</v>
      </c>
      <c r="V49" s="5">
        <v>34546</v>
      </c>
      <c r="W49">
        <v>43000</v>
      </c>
      <c r="Y49" s="2">
        <v>36677</v>
      </c>
      <c r="Z49">
        <v>152548</v>
      </c>
      <c r="AB49" s="2">
        <v>39447</v>
      </c>
      <c r="AC49">
        <v>0.68100000000000005</v>
      </c>
      <c r="AE49" s="2">
        <v>39447</v>
      </c>
      <c r="AF49">
        <v>2.6349999999999998</v>
      </c>
      <c r="AH49" s="2">
        <v>37468</v>
      </c>
      <c r="AI49">
        <v>211360</v>
      </c>
      <c r="AK49" s="2">
        <v>39447</v>
      </c>
      <c r="AL49">
        <v>1.4020000000000001</v>
      </c>
      <c r="AN49" s="2">
        <v>36341</v>
      </c>
      <c r="AO49">
        <v>30261</v>
      </c>
      <c r="AQ49" s="2">
        <v>34546</v>
      </c>
      <c r="AR49">
        <v>2246</v>
      </c>
      <c r="AT49" s="2">
        <v>36494</v>
      </c>
      <c r="AU49">
        <v>5933.8</v>
      </c>
      <c r="AW49" s="2">
        <v>34546</v>
      </c>
      <c r="AX49">
        <v>29689</v>
      </c>
      <c r="AZ49" s="2">
        <v>34546</v>
      </c>
      <c r="BA49">
        <v>5389.6</v>
      </c>
      <c r="BC49" s="2">
        <v>38016</v>
      </c>
      <c r="BD49">
        <v>33739</v>
      </c>
      <c r="BF49" s="2">
        <v>39447</v>
      </c>
      <c r="BG49">
        <v>0.9</v>
      </c>
      <c r="BI49" s="2">
        <v>34546</v>
      </c>
      <c r="BJ49">
        <v>8867.5</v>
      </c>
      <c r="BL49" s="2">
        <v>34880</v>
      </c>
      <c r="BM49">
        <v>8800</v>
      </c>
      <c r="BO49" s="2">
        <v>39447</v>
      </c>
      <c r="BP49">
        <v>0.45500000000000002</v>
      </c>
      <c r="BR49" s="2">
        <v>34546</v>
      </c>
      <c r="BS49">
        <v>13245.5</v>
      </c>
      <c r="BU49" s="2">
        <v>34546</v>
      </c>
      <c r="BV49">
        <v>18810.5</v>
      </c>
      <c r="BX49" s="2">
        <v>34546</v>
      </c>
      <c r="BY49">
        <v>12535</v>
      </c>
      <c r="CA49" s="2">
        <v>38198</v>
      </c>
      <c r="CB49">
        <v>38448</v>
      </c>
      <c r="CD49" s="2">
        <v>34546</v>
      </c>
      <c r="CE49">
        <v>37820</v>
      </c>
      <c r="CG49" s="2">
        <v>39447</v>
      </c>
      <c r="CH49">
        <v>0.44400000000000001</v>
      </c>
      <c r="CJ49" s="2">
        <v>39447</v>
      </c>
      <c r="CK49">
        <v>0.38700000000000001</v>
      </c>
      <c r="CM49" s="2">
        <v>39447</v>
      </c>
      <c r="CN49">
        <v>0.78700000000000003</v>
      </c>
      <c r="CP49" s="2">
        <v>39447</v>
      </c>
      <c r="CQ49">
        <v>0.61199999999999999</v>
      </c>
      <c r="CS49" s="2">
        <v>39447</v>
      </c>
      <c r="CT49">
        <v>0.56599999999999995</v>
      </c>
      <c r="CV49" s="2">
        <v>39447</v>
      </c>
      <c r="CW49">
        <v>0.66700000000000004</v>
      </c>
      <c r="CY49" s="2">
        <v>39447</v>
      </c>
      <c r="CZ49">
        <v>0.47099999999999997</v>
      </c>
      <c r="DB49" s="2">
        <v>39447</v>
      </c>
      <c r="DC49">
        <v>0.44600000000000001</v>
      </c>
      <c r="DE49" s="2">
        <v>39447</v>
      </c>
      <c r="DF49">
        <v>0.38300000000000001</v>
      </c>
      <c r="DH49" s="2">
        <v>39447</v>
      </c>
      <c r="DI49">
        <v>0.70399999999999996</v>
      </c>
      <c r="DK49" s="2">
        <v>39447</v>
      </c>
      <c r="DL49">
        <v>0.45800000000000002</v>
      </c>
      <c r="DN49" s="2">
        <v>39447</v>
      </c>
      <c r="DO49">
        <v>0.219</v>
      </c>
      <c r="DR49" s="2">
        <v>39447</v>
      </c>
      <c r="DS49">
        <v>0.50900000000000001</v>
      </c>
      <c r="DU49" s="2">
        <v>39447</v>
      </c>
      <c r="DV49">
        <v>0.81399999999999995</v>
      </c>
      <c r="DX49" s="2">
        <v>39447</v>
      </c>
      <c r="DY49">
        <v>0.434</v>
      </c>
      <c r="EA49" s="2">
        <v>39447</v>
      </c>
      <c r="EB49">
        <v>0.26600000000000001</v>
      </c>
      <c r="ED49" s="2">
        <v>39447</v>
      </c>
      <c r="EE49">
        <v>0.32500000000000001</v>
      </c>
      <c r="EG49" s="2">
        <v>39447</v>
      </c>
      <c r="EH49">
        <v>0.26</v>
      </c>
      <c r="EJ49" s="2">
        <v>39447</v>
      </c>
      <c r="EK49">
        <v>0.122</v>
      </c>
      <c r="EN49" s="2">
        <v>39447</v>
      </c>
      <c r="EO49">
        <v>0.38300000000000001</v>
      </c>
      <c r="EQ49" s="2">
        <v>39447</v>
      </c>
      <c r="ER49">
        <v>0.24299999999999999</v>
      </c>
      <c r="ET49" s="2">
        <v>39447</v>
      </c>
      <c r="EU49">
        <v>0.24299999999999999</v>
      </c>
      <c r="EW49" s="2">
        <v>39447</v>
      </c>
      <c r="EX49">
        <v>0.09</v>
      </c>
      <c r="EZ49" s="2">
        <v>39447</v>
      </c>
      <c r="FA49">
        <v>0.311</v>
      </c>
      <c r="FF49" s="2">
        <v>39447</v>
      </c>
      <c r="FG49">
        <v>0.27400000000000002</v>
      </c>
      <c r="FI49" s="2">
        <v>39447</v>
      </c>
      <c r="FJ49">
        <v>0.26300000000000001</v>
      </c>
      <c r="FL49" s="2">
        <v>39447</v>
      </c>
      <c r="FM49">
        <v>8.8999999999999996E-2</v>
      </c>
      <c r="FO49" s="2">
        <v>39447</v>
      </c>
      <c r="FP49">
        <v>0.21199999999999999</v>
      </c>
      <c r="FR49" s="2">
        <v>39447</v>
      </c>
      <c r="FS49">
        <v>0.16600000000000001</v>
      </c>
      <c r="FU49" s="2">
        <v>39447</v>
      </c>
      <c r="FV49">
        <v>0.53900000000000003</v>
      </c>
      <c r="FX49" s="2">
        <v>39447</v>
      </c>
      <c r="FY49">
        <v>8.6999999999999994E-2</v>
      </c>
      <c r="GA49" s="2">
        <v>39447</v>
      </c>
      <c r="GB49">
        <v>0.124</v>
      </c>
      <c r="GD49" s="2">
        <v>39447</v>
      </c>
      <c r="GE49">
        <v>0.108</v>
      </c>
      <c r="GG49" s="2">
        <v>39447</v>
      </c>
      <c r="GH49">
        <v>1.7000000000000001E-2</v>
      </c>
      <c r="GJ49" s="2">
        <v>39447</v>
      </c>
      <c r="GK49">
        <v>0.17499999999999999</v>
      </c>
      <c r="GM49" s="2">
        <v>39447</v>
      </c>
      <c r="GN49">
        <v>0.158</v>
      </c>
      <c r="GP49" s="2">
        <v>39447</v>
      </c>
      <c r="GQ49">
        <v>8.6999999999999994E-2</v>
      </c>
      <c r="GS49" s="2">
        <v>39447</v>
      </c>
      <c r="GT49">
        <v>3.6999999999999998E-2</v>
      </c>
      <c r="GV49" s="2">
        <v>39447</v>
      </c>
      <c r="GW49">
        <v>6.7000000000000004E-2</v>
      </c>
      <c r="GY49" s="2">
        <v>39447</v>
      </c>
      <c r="GZ49">
        <v>6.7000000000000004E-2</v>
      </c>
      <c r="HB49" s="2">
        <v>39447</v>
      </c>
      <c r="HC49">
        <v>0.121</v>
      </c>
      <c r="HE49" s="2">
        <v>39447</v>
      </c>
      <c r="HF49">
        <v>2.9000000000000001E-2</v>
      </c>
      <c r="HH49" s="2">
        <v>39447</v>
      </c>
      <c r="HI49">
        <v>0.129</v>
      </c>
      <c r="HK49" s="2">
        <v>39447</v>
      </c>
      <c r="HL49">
        <v>0.14099999999999999</v>
      </c>
      <c r="HN49" s="2">
        <v>39447</v>
      </c>
      <c r="HO49">
        <v>0.155</v>
      </c>
      <c r="HQ49" s="2">
        <v>39447</v>
      </c>
      <c r="HR49">
        <v>0.13100000000000001</v>
      </c>
      <c r="HT49" s="2">
        <v>39447</v>
      </c>
      <c r="HU49">
        <v>0.13100000000000001</v>
      </c>
      <c r="HW49" s="2">
        <v>39447</v>
      </c>
      <c r="HX49">
        <v>0.04</v>
      </c>
      <c r="HZ49" s="2">
        <v>39447</v>
      </c>
      <c r="IA49">
        <v>3.5999999999999997E-2</v>
      </c>
      <c r="IC49" s="2">
        <v>39447</v>
      </c>
      <c r="ID49">
        <v>2.5000000000000001E-2</v>
      </c>
      <c r="IF49" s="2">
        <v>39447</v>
      </c>
      <c r="IG49">
        <v>1.7999999999999999E-2</v>
      </c>
      <c r="II49" s="2">
        <v>39447</v>
      </c>
      <c r="IJ49">
        <v>6.8000000000000005E-2</v>
      </c>
      <c r="IL49" s="2">
        <v>39447</v>
      </c>
      <c r="IM49">
        <v>4.4999999999999998E-2</v>
      </c>
      <c r="IO49" s="2">
        <v>39447</v>
      </c>
      <c r="IP49">
        <v>3.2000000000000001E-2</v>
      </c>
      <c r="IR49" s="2">
        <v>39447</v>
      </c>
      <c r="IS49">
        <v>4.8000000000000001E-2</v>
      </c>
      <c r="IU49" s="2">
        <v>39447</v>
      </c>
      <c r="IV49">
        <v>0.01</v>
      </c>
      <c r="IX49" s="2">
        <v>39447</v>
      </c>
      <c r="IY49">
        <v>3.4000000000000002E-2</v>
      </c>
      <c r="JA49" s="2">
        <v>39447</v>
      </c>
      <c r="JB49">
        <v>4.8000000000000001E-2</v>
      </c>
      <c r="JD49" s="2">
        <v>39447</v>
      </c>
      <c r="JE49">
        <v>4.2000000000000003E-2</v>
      </c>
      <c r="JG49" s="2">
        <v>39447</v>
      </c>
      <c r="JH49">
        <v>5.3999999999999999E-2</v>
      </c>
      <c r="JJ49" s="2">
        <v>39447</v>
      </c>
      <c r="JK49">
        <v>4.9000000000000002E-2</v>
      </c>
      <c r="JM49" s="2">
        <v>39447</v>
      </c>
      <c r="JN49">
        <v>0.04</v>
      </c>
      <c r="JP49" s="2">
        <v>39447</v>
      </c>
      <c r="JQ49">
        <v>3.5000000000000003E-2</v>
      </c>
      <c r="JS49" s="2">
        <v>39447</v>
      </c>
      <c r="JT49">
        <v>2.7E-2</v>
      </c>
      <c r="JV49" s="2">
        <v>39447</v>
      </c>
      <c r="JW49">
        <v>1.9E-2</v>
      </c>
      <c r="JY49" s="2">
        <v>39447</v>
      </c>
      <c r="JZ49">
        <v>1.2999999999999999E-2</v>
      </c>
      <c r="KB49" s="2">
        <v>39447</v>
      </c>
      <c r="KC49">
        <v>2.9000000000000001E-2</v>
      </c>
      <c r="KE49" s="2">
        <v>39447</v>
      </c>
      <c r="KF49">
        <v>1.6E-2</v>
      </c>
      <c r="KH49" s="2">
        <v>39447</v>
      </c>
      <c r="KI49">
        <v>8.9999999999999993E-3</v>
      </c>
      <c r="KK49" s="2">
        <v>39447</v>
      </c>
      <c r="KL49">
        <v>8.9999999999999993E-3</v>
      </c>
      <c r="KN49" s="2">
        <v>39447</v>
      </c>
      <c r="KO49">
        <v>6.0000000000000001E-3</v>
      </c>
      <c r="KQ49" s="2">
        <v>39447</v>
      </c>
      <c r="KR49">
        <v>8.9999999999999993E-3</v>
      </c>
      <c r="KT49" s="2">
        <v>39447</v>
      </c>
      <c r="KU49">
        <v>1.7000000000000001E-2</v>
      </c>
      <c r="KW49" s="2">
        <v>39447</v>
      </c>
      <c r="KX49">
        <v>1.9E-2</v>
      </c>
      <c r="KZ49" s="2">
        <v>39447</v>
      </c>
      <c r="LA49">
        <v>0.29399999999999998</v>
      </c>
      <c r="LC49" s="2">
        <v>39447</v>
      </c>
      <c r="LD49">
        <v>1.2999999999999999E-2</v>
      </c>
      <c r="LF49" s="2">
        <v>39447</v>
      </c>
      <c r="LG49">
        <v>9.8000000000000004E-2</v>
      </c>
      <c r="LI49" s="2">
        <v>39447</v>
      </c>
      <c r="LJ49">
        <v>5.8999999999999997E-2</v>
      </c>
      <c r="LL49" s="2">
        <v>39447</v>
      </c>
      <c r="LM49">
        <v>1.6E-2</v>
      </c>
    </row>
    <row r="50" spans="1:325">
      <c r="A50" s="2">
        <v>36311</v>
      </c>
      <c r="B50">
        <v>146750</v>
      </c>
      <c r="D50" s="2">
        <v>34577</v>
      </c>
      <c r="E50">
        <v>108556</v>
      </c>
      <c r="G50" s="2">
        <v>37287</v>
      </c>
      <c r="H50">
        <v>36200</v>
      </c>
      <c r="J50" s="2">
        <v>34577</v>
      </c>
      <c r="K50">
        <v>7127</v>
      </c>
      <c r="M50" s="2">
        <v>36038</v>
      </c>
      <c r="N50">
        <v>83670</v>
      </c>
      <c r="P50" s="2">
        <v>36403</v>
      </c>
      <c r="Q50">
        <v>64780</v>
      </c>
      <c r="S50" s="2">
        <v>36250</v>
      </c>
      <c r="T50">
        <v>33863</v>
      </c>
      <c r="V50" s="5">
        <v>34577</v>
      </c>
      <c r="W50">
        <v>43000</v>
      </c>
      <c r="Y50" s="2">
        <v>36707</v>
      </c>
      <c r="Z50">
        <v>150901</v>
      </c>
      <c r="AB50" s="2">
        <v>39478</v>
      </c>
      <c r="AC50">
        <v>0.67200000000000004</v>
      </c>
      <c r="AE50" s="2">
        <v>39478</v>
      </c>
      <c r="AF50">
        <v>2.5979999999999999</v>
      </c>
      <c r="AH50" s="2">
        <v>37499</v>
      </c>
      <c r="AI50">
        <v>210654</v>
      </c>
      <c r="AK50" s="2">
        <v>39478</v>
      </c>
      <c r="AL50">
        <v>1.357</v>
      </c>
      <c r="AN50" s="2">
        <v>36371</v>
      </c>
      <c r="AO50">
        <v>31421</v>
      </c>
      <c r="AQ50" s="2">
        <v>34577</v>
      </c>
      <c r="AR50">
        <v>2758</v>
      </c>
      <c r="AT50" s="2">
        <v>36525</v>
      </c>
      <c r="AU50">
        <v>6225.5</v>
      </c>
      <c r="AW50" s="2">
        <v>34577</v>
      </c>
      <c r="AX50">
        <v>30218</v>
      </c>
      <c r="AZ50" s="2">
        <v>34577</v>
      </c>
      <c r="BA50">
        <v>5771.7</v>
      </c>
      <c r="BC50" s="2">
        <v>38044</v>
      </c>
      <c r="BD50">
        <v>33381</v>
      </c>
      <c r="BF50" s="2">
        <v>39478</v>
      </c>
      <c r="BG50">
        <v>0.90700000000000003</v>
      </c>
      <c r="BI50" s="2">
        <v>34577</v>
      </c>
      <c r="BJ50">
        <v>8355.2999999999993</v>
      </c>
      <c r="BL50" s="2">
        <v>34911</v>
      </c>
      <c r="BM50">
        <v>8900</v>
      </c>
      <c r="BO50" s="2">
        <v>39478</v>
      </c>
      <c r="BP50">
        <v>0.46200000000000002</v>
      </c>
      <c r="BR50" s="2">
        <v>34577</v>
      </c>
      <c r="BS50">
        <v>13070.8</v>
      </c>
      <c r="BU50" s="2">
        <v>34577</v>
      </c>
      <c r="BV50">
        <v>18984</v>
      </c>
      <c r="BX50" s="2">
        <v>34577</v>
      </c>
      <c r="BY50">
        <v>12589</v>
      </c>
      <c r="CA50" s="2">
        <v>38230</v>
      </c>
      <c r="CB50">
        <v>38794</v>
      </c>
      <c r="CD50" s="2">
        <v>34577</v>
      </c>
      <c r="CE50">
        <v>37829</v>
      </c>
      <c r="CG50" s="2">
        <v>39478</v>
      </c>
      <c r="CH50">
        <v>0.439</v>
      </c>
      <c r="CJ50" s="2">
        <v>39478</v>
      </c>
      <c r="CK50">
        <v>0.38500000000000001</v>
      </c>
      <c r="CM50" s="2">
        <v>39478</v>
      </c>
      <c r="CN50">
        <v>0.76500000000000001</v>
      </c>
      <c r="CP50" s="2">
        <v>39478</v>
      </c>
      <c r="CQ50">
        <v>0.59299999999999997</v>
      </c>
      <c r="CS50" s="2">
        <v>39478</v>
      </c>
      <c r="CT50">
        <v>0.55600000000000005</v>
      </c>
      <c r="CV50" s="2">
        <v>39478</v>
      </c>
      <c r="CW50">
        <v>0.65100000000000002</v>
      </c>
      <c r="CY50" s="2">
        <v>39478</v>
      </c>
      <c r="CZ50">
        <v>0.48799999999999999</v>
      </c>
      <c r="DB50" s="2">
        <v>39478</v>
      </c>
      <c r="DC50">
        <v>0.433</v>
      </c>
      <c r="DE50" s="2">
        <v>39478</v>
      </c>
      <c r="DF50">
        <v>0.38</v>
      </c>
      <c r="DH50" s="2">
        <v>39478</v>
      </c>
      <c r="DI50">
        <v>0.68400000000000005</v>
      </c>
      <c r="DK50" s="2">
        <v>39478</v>
      </c>
      <c r="DL50">
        <v>0.44900000000000001</v>
      </c>
      <c r="DN50" s="2">
        <v>39478</v>
      </c>
      <c r="DO50">
        <v>0.21199999999999999</v>
      </c>
      <c r="DR50" s="2">
        <v>39478</v>
      </c>
      <c r="DS50">
        <v>0.51200000000000001</v>
      </c>
      <c r="DU50" s="2">
        <v>39478</v>
      </c>
      <c r="DV50">
        <v>0.77200000000000002</v>
      </c>
      <c r="DX50" s="2">
        <v>39478</v>
      </c>
      <c r="DY50">
        <v>0.42199999999999999</v>
      </c>
      <c r="EA50" s="2">
        <v>39478</v>
      </c>
      <c r="EB50">
        <v>0.26300000000000001</v>
      </c>
      <c r="ED50" s="2">
        <v>39478</v>
      </c>
      <c r="EE50">
        <v>0.31900000000000001</v>
      </c>
      <c r="EG50" s="2">
        <v>39478</v>
      </c>
      <c r="EH50">
        <v>0.26100000000000001</v>
      </c>
      <c r="EJ50" s="2">
        <v>39478</v>
      </c>
      <c r="EK50">
        <v>0.122</v>
      </c>
      <c r="EN50" s="2">
        <v>39478</v>
      </c>
      <c r="EO50">
        <v>0.372</v>
      </c>
      <c r="EQ50" s="2">
        <v>39478</v>
      </c>
      <c r="ER50">
        <v>0.23100000000000001</v>
      </c>
      <c r="ET50" s="2">
        <v>39478</v>
      </c>
      <c r="EU50">
        <v>0.23100000000000001</v>
      </c>
      <c r="EW50" s="2">
        <v>39478</v>
      </c>
      <c r="EX50">
        <v>0.10100000000000001</v>
      </c>
      <c r="EZ50" s="2">
        <v>39478</v>
      </c>
      <c r="FA50">
        <v>0.28799999999999998</v>
      </c>
      <c r="FF50" s="2">
        <v>39478</v>
      </c>
      <c r="FG50">
        <v>0.27</v>
      </c>
      <c r="FI50" s="2">
        <v>39478</v>
      </c>
      <c r="FJ50">
        <v>0.26600000000000001</v>
      </c>
      <c r="FL50" s="2">
        <v>39478</v>
      </c>
      <c r="FM50">
        <v>0.09</v>
      </c>
      <c r="FO50" s="2">
        <v>39478</v>
      </c>
      <c r="FP50">
        <v>0.214</v>
      </c>
      <c r="FR50" s="2">
        <v>39478</v>
      </c>
      <c r="FS50">
        <v>0.18</v>
      </c>
      <c r="FU50" s="2">
        <v>39478</v>
      </c>
      <c r="FV50">
        <v>0.52</v>
      </c>
      <c r="FX50" s="2">
        <v>39478</v>
      </c>
      <c r="FY50">
        <v>8.6999999999999994E-2</v>
      </c>
      <c r="GA50" s="2">
        <v>39478</v>
      </c>
      <c r="GB50">
        <v>0.122</v>
      </c>
      <c r="GD50" s="2">
        <v>39478</v>
      </c>
      <c r="GE50">
        <v>0.105</v>
      </c>
      <c r="GG50" s="2">
        <v>39478</v>
      </c>
      <c r="GH50">
        <v>1.7000000000000001E-2</v>
      </c>
      <c r="GJ50" s="2">
        <v>39478</v>
      </c>
      <c r="GK50">
        <v>0.17199999999999999</v>
      </c>
      <c r="GM50" s="2">
        <v>39478</v>
      </c>
      <c r="GN50">
        <v>0.16</v>
      </c>
      <c r="GP50" s="2">
        <v>39478</v>
      </c>
      <c r="GQ50">
        <v>0.08</v>
      </c>
      <c r="GS50" s="2">
        <v>39478</v>
      </c>
      <c r="GT50">
        <v>3.5999999999999997E-2</v>
      </c>
      <c r="GV50" s="2">
        <v>39478</v>
      </c>
      <c r="GW50">
        <v>6.6000000000000003E-2</v>
      </c>
      <c r="GY50" s="2">
        <v>39478</v>
      </c>
      <c r="GZ50">
        <v>6.6000000000000003E-2</v>
      </c>
      <c r="HB50" s="2">
        <v>39478</v>
      </c>
      <c r="HC50">
        <v>0.11700000000000001</v>
      </c>
      <c r="HE50" s="2">
        <v>39478</v>
      </c>
      <c r="HF50">
        <v>2.8000000000000001E-2</v>
      </c>
      <c r="HH50" s="2">
        <v>39478</v>
      </c>
      <c r="HI50">
        <v>0.125</v>
      </c>
      <c r="HK50" s="2">
        <v>39478</v>
      </c>
      <c r="HL50">
        <v>0.129</v>
      </c>
      <c r="HN50" s="2">
        <v>39478</v>
      </c>
      <c r="HO50">
        <v>0.154</v>
      </c>
      <c r="HQ50" s="2">
        <v>39478</v>
      </c>
      <c r="HR50">
        <v>0.122</v>
      </c>
      <c r="HT50" s="2">
        <v>39478</v>
      </c>
      <c r="HU50">
        <v>0.122</v>
      </c>
      <c r="HW50" s="2">
        <v>39478</v>
      </c>
      <c r="HX50">
        <v>3.9E-2</v>
      </c>
      <c r="HZ50" s="2">
        <v>39478</v>
      </c>
      <c r="IA50">
        <v>3.5000000000000003E-2</v>
      </c>
      <c r="IC50" s="2">
        <v>39478</v>
      </c>
      <c r="ID50">
        <v>2.5000000000000001E-2</v>
      </c>
      <c r="IF50" s="2">
        <v>39478</v>
      </c>
      <c r="IG50">
        <v>2.1000000000000001E-2</v>
      </c>
      <c r="II50" s="2">
        <v>39478</v>
      </c>
      <c r="IJ50">
        <v>6.9000000000000006E-2</v>
      </c>
      <c r="IL50" s="2">
        <v>39478</v>
      </c>
      <c r="IM50">
        <v>4.3999999999999997E-2</v>
      </c>
      <c r="IO50" s="2">
        <v>39478</v>
      </c>
      <c r="IP50">
        <v>3.4000000000000002E-2</v>
      </c>
      <c r="IR50" s="2">
        <v>39478</v>
      </c>
      <c r="IS50">
        <v>4.7E-2</v>
      </c>
      <c r="IU50" s="2">
        <v>39478</v>
      </c>
      <c r="IV50">
        <v>1.2999999999999999E-2</v>
      </c>
      <c r="IX50" s="2">
        <v>39478</v>
      </c>
      <c r="IY50">
        <v>3.4000000000000002E-2</v>
      </c>
      <c r="JA50" s="2">
        <v>39478</v>
      </c>
      <c r="JB50">
        <v>4.7E-2</v>
      </c>
      <c r="JD50" s="2">
        <v>39478</v>
      </c>
      <c r="JE50">
        <v>4.1000000000000002E-2</v>
      </c>
      <c r="JG50" s="2">
        <v>39478</v>
      </c>
      <c r="JH50">
        <v>5.1999999999999998E-2</v>
      </c>
      <c r="JJ50" s="2">
        <v>39478</v>
      </c>
      <c r="JK50">
        <v>4.5999999999999999E-2</v>
      </c>
      <c r="JM50" s="2">
        <v>39478</v>
      </c>
      <c r="JN50">
        <v>3.7999999999999999E-2</v>
      </c>
      <c r="JP50" s="2">
        <v>39478</v>
      </c>
      <c r="JQ50">
        <v>3.5999999999999997E-2</v>
      </c>
      <c r="JS50" s="2">
        <v>39478</v>
      </c>
      <c r="JT50">
        <v>2.5999999999999999E-2</v>
      </c>
      <c r="JV50" s="2">
        <v>39478</v>
      </c>
      <c r="JW50">
        <v>1.9E-2</v>
      </c>
      <c r="JY50" s="2">
        <v>39478</v>
      </c>
      <c r="JZ50">
        <v>1.2999999999999999E-2</v>
      </c>
      <c r="KB50" s="2">
        <v>39478</v>
      </c>
      <c r="KC50">
        <v>2.8000000000000001E-2</v>
      </c>
      <c r="KE50" s="2">
        <v>39478</v>
      </c>
      <c r="KF50">
        <v>1.7000000000000001E-2</v>
      </c>
      <c r="KH50" s="2">
        <v>39478</v>
      </c>
      <c r="KI50">
        <v>8.9999999999999993E-3</v>
      </c>
      <c r="KK50" s="2">
        <v>39478</v>
      </c>
      <c r="KL50">
        <v>8.9999999999999993E-3</v>
      </c>
      <c r="KN50" s="2">
        <v>39478</v>
      </c>
      <c r="KO50">
        <v>6.0000000000000001E-3</v>
      </c>
      <c r="KQ50" s="2">
        <v>39478</v>
      </c>
      <c r="KR50">
        <v>0.01</v>
      </c>
      <c r="KT50" s="2">
        <v>39478</v>
      </c>
      <c r="KU50">
        <v>1.7999999999999999E-2</v>
      </c>
      <c r="KW50" s="2">
        <v>39478</v>
      </c>
      <c r="KX50">
        <v>1.7999999999999999E-2</v>
      </c>
      <c r="KZ50" s="2">
        <v>39478</v>
      </c>
      <c r="LA50">
        <v>0.28999999999999998</v>
      </c>
      <c r="LC50" s="2">
        <v>39478</v>
      </c>
      <c r="LD50">
        <v>1.2E-2</v>
      </c>
      <c r="LF50" s="2">
        <v>39478</v>
      </c>
      <c r="LG50">
        <v>0.158</v>
      </c>
      <c r="LI50" s="2">
        <v>39478</v>
      </c>
      <c r="LJ50">
        <v>5.7000000000000002E-2</v>
      </c>
      <c r="LL50" s="2">
        <v>39478</v>
      </c>
      <c r="LM50">
        <v>1.7000000000000001E-2</v>
      </c>
    </row>
    <row r="51" spans="1:325">
      <c r="A51" s="2">
        <v>36341</v>
      </c>
      <c r="B51">
        <v>147050</v>
      </c>
      <c r="D51" s="2">
        <v>34607</v>
      </c>
      <c r="E51">
        <v>110154</v>
      </c>
      <c r="G51" s="2">
        <v>37315</v>
      </c>
      <c r="H51">
        <v>36200</v>
      </c>
      <c r="J51" s="2">
        <v>34607</v>
      </c>
      <c r="K51">
        <v>7110</v>
      </c>
      <c r="M51" s="2">
        <v>36068</v>
      </c>
      <c r="N51">
        <v>84250</v>
      </c>
      <c r="P51" s="2">
        <v>36433</v>
      </c>
      <c r="Q51">
        <v>65480</v>
      </c>
      <c r="S51" s="2">
        <v>36280</v>
      </c>
      <c r="T51">
        <v>44193</v>
      </c>
      <c r="V51" s="5">
        <v>34607</v>
      </c>
      <c r="W51">
        <v>43000</v>
      </c>
      <c r="Y51" s="2">
        <v>36738</v>
      </c>
      <c r="Z51">
        <v>149216</v>
      </c>
      <c r="AB51" s="2">
        <v>39507</v>
      </c>
      <c r="AC51">
        <v>0.69099999999999995</v>
      </c>
      <c r="AE51" s="2">
        <v>39507</v>
      </c>
      <c r="AF51">
        <v>2.6390000000000002</v>
      </c>
      <c r="AH51" s="2">
        <v>37529</v>
      </c>
      <c r="AI51">
        <v>215282</v>
      </c>
      <c r="AK51" s="2">
        <v>39507</v>
      </c>
      <c r="AL51">
        <v>1.34</v>
      </c>
      <c r="AN51" s="2">
        <v>36403</v>
      </c>
      <c r="AO51">
        <v>30826</v>
      </c>
      <c r="AQ51" s="2">
        <v>34607</v>
      </c>
      <c r="AR51">
        <v>2823</v>
      </c>
      <c r="AT51" s="2">
        <v>36556</v>
      </c>
      <c r="AU51">
        <v>6369.9</v>
      </c>
      <c r="AW51" s="2">
        <v>34607</v>
      </c>
      <c r="AX51">
        <v>29824</v>
      </c>
      <c r="AZ51" s="2">
        <v>34607</v>
      </c>
      <c r="BA51">
        <v>5741.4</v>
      </c>
      <c r="BC51" s="2">
        <v>38077</v>
      </c>
      <c r="BD51">
        <v>32552</v>
      </c>
      <c r="BF51" s="2">
        <v>39507</v>
      </c>
      <c r="BG51">
        <v>0.88200000000000001</v>
      </c>
      <c r="BI51" s="2">
        <v>34607</v>
      </c>
      <c r="BJ51">
        <v>8635.2999999999993</v>
      </c>
      <c r="BL51" s="2">
        <v>34942</v>
      </c>
      <c r="BM51">
        <v>8100</v>
      </c>
      <c r="BO51" s="2">
        <v>39507</v>
      </c>
      <c r="BP51">
        <v>0.47299999999999998</v>
      </c>
      <c r="BR51" s="2">
        <v>34607</v>
      </c>
      <c r="BS51">
        <v>12445.6</v>
      </c>
      <c r="BU51" s="2">
        <v>34607</v>
      </c>
      <c r="BV51">
        <v>19559.8</v>
      </c>
      <c r="BX51" s="2">
        <v>34607</v>
      </c>
      <c r="BY51">
        <v>13508</v>
      </c>
      <c r="CA51" s="2">
        <v>38260</v>
      </c>
      <c r="CB51">
        <v>39060</v>
      </c>
      <c r="CD51" s="2">
        <v>34607</v>
      </c>
      <c r="CE51">
        <v>38228</v>
      </c>
      <c r="CG51" s="2">
        <v>39507</v>
      </c>
      <c r="CH51">
        <v>0.41499999999999998</v>
      </c>
      <c r="CJ51" s="2">
        <v>39507</v>
      </c>
      <c r="CK51">
        <v>0.374</v>
      </c>
      <c r="CM51" s="2">
        <v>39507</v>
      </c>
      <c r="CN51">
        <v>0.755</v>
      </c>
      <c r="CP51" s="2">
        <v>39507</v>
      </c>
      <c r="CQ51">
        <v>0.61299999999999999</v>
      </c>
      <c r="CS51" s="2">
        <v>39507</v>
      </c>
      <c r="CT51">
        <v>0.56799999999999995</v>
      </c>
      <c r="CV51" s="2">
        <v>39507</v>
      </c>
      <c r="CW51">
        <v>0.64200000000000002</v>
      </c>
      <c r="CY51" s="2">
        <v>39507</v>
      </c>
      <c r="CZ51">
        <v>0.43</v>
      </c>
      <c r="DB51" s="2">
        <v>39507</v>
      </c>
      <c r="DC51">
        <v>0.42799999999999999</v>
      </c>
      <c r="DE51" s="2">
        <v>39507</v>
      </c>
      <c r="DF51">
        <v>0.40200000000000002</v>
      </c>
      <c r="DH51" s="2">
        <v>39507</v>
      </c>
      <c r="DI51">
        <v>0.76300000000000001</v>
      </c>
      <c r="DK51" s="2">
        <v>39507</v>
      </c>
      <c r="DL51">
        <v>0.46</v>
      </c>
      <c r="DN51" s="2">
        <v>39507</v>
      </c>
      <c r="DO51">
        <v>0.21</v>
      </c>
      <c r="DR51" s="2">
        <v>39507</v>
      </c>
      <c r="DS51">
        <v>0.5</v>
      </c>
      <c r="DU51" s="2">
        <v>39507</v>
      </c>
      <c r="DV51">
        <v>0.68</v>
      </c>
      <c r="DX51" s="2">
        <v>39507</v>
      </c>
      <c r="DY51">
        <v>0.45500000000000002</v>
      </c>
      <c r="EA51" s="2">
        <v>39507</v>
      </c>
      <c r="EB51">
        <v>0.26700000000000002</v>
      </c>
      <c r="ED51" s="2">
        <v>39507</v>
      </c>
      <c r="EE51">
        <v>0.316</v>
      </c>
      <c r="EG51" s="2">
        <v>39507</v>
      </c>
      <c r="EH51">
        <v>0.245</v>
      </c>
      <c r="EJ51" s="2">
        <v>39507</v>
      </c>
      <c r="EK51">
        <v>0.12</v>
      </c>
      <c r="EN51" s="2">
        <v>39507</v>
      </c>
      <c r="EO51">
        <v>0.36699999999999999</v>
      </c>
      <c r="EQ51" s="2">
        <v>39507</v>
      </c>
      <c r="ER51">
        <v>0.218</v>
      </c>
      <c r="ET51" s="2">
        <v>39507</v>
      </c>
      <c r="EU51">
        <v>0.218</v>
      </c>
      <c r="EW51" s="2">
        <v>39507</v>
      </c>
      <c r="EX51">
        <v>0.10100000000000001</v>
      </c>
      <c r="EZ51" s="2">
        <v>39507</v>
      </c>
      <c r="FA51">
        <v>0.25600000000000001</v>
      </c>
      <c r="FF51" s="2">
        <v>39507</v>
      </c>
      <c r="FG51">
        <v>0.26500000000000001</v>
      </c>
      <c r="FI51" s="2">
        <v>39507</v>
      </c>
      <c r="FJ51">
        <v>0.25900000000000001</v>
      </c>
      <c r="FL51" s="2">
        <v>39507</v>
      </c>
      <c r="FM51">
        <v>0.09</v>
      </c>
      <c r="FO51" s="2">
        <v>39507</v>
      </c>
      <c r="FP51">
        <v>0.215</v>
      </c>
      <c r="FR51" s="2">
        <v>39507</v>
      </c>
      <c r="FS51">
        <v>0.17799999999999999</v>
      </c>
      <c r="FU51" s="2">
        <v>39507</v>
      </c>
      <c r="FV51">
        <v>0.5</v>
      </c>
      <c r="FX51" s="2">
        <v>39507</v>
      </c>
      <c r="FY51">
        <v>8.6999999999999994E-2</v>
      </c>
      <c r="GA51" s="2">
        <v>39507</v>
      </c>
      <c r="GB51">
        <v>0.121</v>
      </c>
      <c r="GD51" s="2">
        <v>39507</v>
      </c>
      <c r="GE51">
        <v>0.105</v>
      </c>
      <c r="GG51" s="2">
        <v>39507</v>
      </c>
      <c r="GH51">
        <v>1.4999999999999999E-2</v>
      </c>
      <c r="GJ51" s="2">
        <v>39507</v>
      </c>
      <c r="GK51">
        <v>0.17</v>
      </c>
      <c r="GM51" s="2">
        <v>39507</v>
      </c>
      <c r="GN51">
        <v>0.16200000000000001</v>
      </c>
      <c r="GP51" s="2">
        <v>39507</v>
      </c>
      <c r="GQ51">
        <v>8.5000000000000006E-2</v>
      </c>
      <c r="GS51" s="2">
        <v>39507</v>
      </c>
      <c r="GT51">
        <v>2.8000000000000001E-2</v>
      </c>
      <c r="GV51" s="2">
        <v>39507</v>
      </c>
      <c r="GW51">
        <v>6.5000000000000002E-2</v>
      </c>
      <c r="GY51" s="2">
        <v>39507</v>
      </c>
      <c r="GZ51">
        <v>6.5000000000000002E-2</v>
      </c>
      <c r="HB51" s="2">
        <v>39507</v>
      </c>
      <c r="HC51">
        <v>0.11600000000000001</v>
      </c>
      <c r="HE51" s="2">
        <v>39507</v>
      </c>
      <c r="HF51">
        <v>2.7E-2</v>
      </c>
      <c r="HH51" s="2">
        <v>39507</v>
      </c>
      <c r="HI51">
        <v>0.14899999999999999</v>
      </c>
      <c r="HK51" s="2">
        <v>39507</v>
      </c>
      <c r="HL51">
        <v>0.13800000000000001</v>
      </c>
      <c r="HN51" s="2">
        <v>39507</v>
      </c>
      <c r="HO51">
        <v>0.16</v>
      </c>
      <c r="HQ51" s="2">
        <v>39507</v>
      </c>
      <c r="HR51">
        <v>0.11899999999999999</v>
      </c>
      <c r="HT51" s="2">
        <v>39507</v>
      </c>
      <c r="HU51">
        <v>0.11899999999999999</v>
      </c>
      <c r="HW51" s="2">
        <v>39507</v>
      </c>
      <c r="HX51">
        <v>0.04</v>
      </c>
      <c r="HZ51" s="2">
        <v>39507</v>
      </c>
      <c r="IA51">
        <v>3.4000000000000002E-2</v>
      </c>
      <c r="IC51" s="2">
        <v>39507</v>
      </c>
      <c r="ID51">
        <v>2.7E-2</v>
      </c>
      <c r="IF51" s="2">
        <v>39507</v>
      </c>
      <c r="IG51">
        <v>1.9E-2</v>
      </c>
      <c r="II51" s="2">
        <v>39507</v>
      </c>
      <c r="IJ51">
        <v>6.8000000000000005E-2</v>
      </c>
      <c r="IL51" s="2">
        <v>39507</v>
      </c>
      <c r="IM51">
        <v>5.1999999999999998E-2</v>
      </c>
      <c r="IO51" s="2">
        <v>39507</v>
      </c>
      <c r="IP51">
        <v>3.4000000000000002E-2</v>
      </c>
      <c r="IR51" s="2">
        <v>39507</v>
      </c>
      <c r="IS51">
        <v>4.5999999999999999E-2</v>
      </c>
      <c r="IU51" s="2">
        <v>39507</v>
      </c>
      <c r="IV51">
        <v>1.6E-2</v>
      </c>
      <c r="IX51" s="2">
        <v>39507</v>
      </c>
      <c r="IY51">
        <v>3.3000000000000002E-2</v>
      </c>
      <c r="JA51" s="2">
        <v>39507</v>
      </c>
      <c r="JB51">
        <v>4.5999999999999999E-2</v>
      </c>
      <c r="JD51" s="2">
        <v>39507</v>
      </c>
      <c r="JE51">
        <v>0.04</v>
      </c>
      <c r="JG51" s="2">
        <v>39507</v>
      </c>
      <c r="JH51">
        <v>5.0999999999999997E-2</v>
      </c>
      <c r="JJ51" s="2">
        <v>39507</v>
      </c>
      <c r="JK51">
        <v>4.3999999999999997E-2</v>
      </c>
      <c r="JM51" s="2">
        <v>39507</v>
      </c>
      <c r="JN51">
        <v>3.9E-2</v>
      </c>
      <c r="JP51" s="2">
        <v>39507</v>
      </c>
      <c r="JQ51">
        <v>3.5999999999999997E-2</v>
      </c>
      <c r="JS51" s="2">
        <v>39507</v>
      </c>
      <c r="JT51">
        <v>2.5999999999999999E-2</v>
      </c>
      <c r="JV51" s="2">
        <v>39507</v>
      </c>
      <c r="JW51">
        <v>1.9E-2</v>
      </c>
      <c r="JY51" s="2">
        <v>39507</v>
      </c>
      <c r="JZ51">
        <v>1.2999999999999999E-2</v>
      </c>
      <c r="KB51" s="2">
        <v>39507</v>
      </c>
      <c r="KC51">
        <v>2.8000000000000001E-2</v>
      </c>
      <c r="KE51" s="2">
        <v>39507</v>
      </c>
      <c r="KF51">
        <v>1.7000000000000001E-2</v>
      </c>
      <c r="KH51" s="2">
        <v>39507</v>
      </c>
      <c r="KI51">
        <v>8.9999999999999993E-3</v>
      </c>
      <c r="KK51" s="2">
        <v>39507</v>
      </c>
      <c r="KL51">
        <v>8.9999999999999993E-3</v>
      </c>
      <c r="KN51" s="2">
        <v>39507</v>
      </c>
      <c r="KO51">
        <v>6.0000000000000001E-3</v>
      </c>
      <c r="KQ51" s="2">
        <v>39507</v>
      </c>
      <c r="KR51">
        <v>8.9999999999999993E-3</v>
      </c>
      <c r="KT51" s="2">
        <v>39507</v>
      </c>
      <c r="KU51">
        <v>1.7000000000000001E-2</v>
      </c>
      <c r="KW51" s="2">
        <v>39507</v>
      </c>
      <c r="KX51">
        <v>2.1000000000000001E-2</v>
      </c>
      <c r="KZ51" s="2">
        <v>39507</v>
      </c>
      <c r="LA51">
        <v>0.28699999999999998</v>
      </c>
      <c r="LC51" s="2">
        <v>39507</v>
      </c>
      <c r="LD51">
        <v>1.2E-2</v>
      </c>
      <c r="LF51" s="2">
        <v>39507</v>
      </c>
      <c r="LG51">
        <v>0.156</v>
      </c>
      <c r="LI51" s="2">
        <v>39507</v>
      </c>
      <c r="LJ51">
        <v>6.5000000000000002E-2</v>
      </c>
      <c r="LL51" s="2">
        <v>39507</v>
      </c>
      <c r="LM51">
        <v>1.7000000000000001E-2</v>
      </c>
    </row>
    <row r="52" spans="1:325">
      <c r="A52" s="2">
        <v>36372</v>
      </c>
      <c r="B52">
        <v>148700</v>
      </c>
      <c r="D52" s="2">
        <v>34638</v>
      </c>
      <c r="E52">
        <v>112943</v>
      </c>
      <c r="G52" s="2">
        <v>37344</v>
      </c>
      <c r="H52">
        <v>37300</v>
      </c>
      <c r="J52" s="2">
        <v>34638</v>
      </c>
      <c r="K52">
        <v>5733</v>
      </c>
      <c r="M52" s="2">
        <v>36099</v>
      </c>
      <c r="N52">
        <v>86560</v>
      </c>
      <c r="P52" s="2">
        <v>36464</v>
      </c>
      <c r="Q52">
        <v>66210</v>
      </c>
      <c r="S52" s="2">
        <v>36311</v>
      </c>
      <c r="T52">
        <v>44295</v>
      </c>
      <c r="V52" s="5">
        <v>34638</v>
      </c>
      <c r="W52">
        <v>43000</v>
      </c>
      <c r="Y52" s="2">
        <v>36769</v>
      </c>
      <c r="Z52">
        <v>149951</v>
      </c>
      <c r="AB52" s="2">
        <v>39538</v>
      </c>
      <c r="AC52">
        <v>0.68600000000000005</v>
      </c>
      <c r="AE52" s="2">
        <v>39538</v>
      </c>
      <c r="AF52">
        <v>2.661</v>
      </c>
      <c r="AH52" s="2">
        <v>37560</v>
      </c>
      <c r="AI52">
        <v>213126</v>
      </c>
      <c r="AK52" s="2">
        <v>39538</v>
      </c>
      <c r="AL52">
        <v>1.3980000000000001</v>
      </c>
      <c r="AN52" s="2">
        <v>36433</v>
      </c>
      <c r="AO52">
        <v>30949</v>
      </c>
      <c r="AQ52" s="2">
        <v>34638</v>
      </c>
      <c r="AR52">
        <v>2817</v>
      </c>
      <c r="AT52" s="2">
        <v>36585</v>
      </c>
      <c r="AU52">
        <v>6957.9</v>
      </c>
      <c r="AW52" s="2">
        <v>34638</v>
      </c>
      <c r="AX52">
        <v>28758</v>
      </c>
      <c r="AZ52" s="2">
        <v>34638</v>
      </c>
      <c r="BA52">
        <v>5166.7</v>
      </c>
      <c r="BC52" s="2">
        <v>38107</v>
      </c>
      <c r="BD52">
        <v>33717</v>
      </c>
      <c r="BF52" s="2">
        <v>39538</v>
      </c>
      <c r="BG52">
        <v>0.88500000000000001</v>
      </c>
      <c r="BI52" s="2">
        <v>34638</v>
      </c>
      <c r="BJ52">
        <v>8681.6</v>
      </c>
      <c r="BL52" s="2">
        <v>34972</v>
      </c>
      <c r="BM52">
        <v>8800</v>
      </c>
      <c r="BO52" s="2">
        <v>39538</v>
      </c>
      <c r="BP52">
        <v>0.46600000000000003</v>
      </c>
      <c r="BR52" s="2">
        <v>34638</v>
      </c>
      <c r="BS52">
        <v>12355.9</v>
      </c>
      <c r="BU52" s="2">
        <v>34638</v>
      </c>
      <c r="BV52">
        <v>18550</v>
      </c>
      <c r="BX52" s="2">
        <v>34638</v>
      </c>
      <c r="BY52">
        <v>12661</v>
      </c>
      <c r="CA52" s="2">
        <v>38289</v>
      </c>
      <c r="CB52">
        <v>40766</v>
      </c>
      <c r="CD52" s="2">
        <v>34638</v>
      </c>
      <c r="CE52">
        <v>39369</v>
      </c>
      <c r="CG52" s="2">
        <v>39538</v>
      </c>
      <c r="CH52">
        <v>0.41</v>
      </c>
      <c r="CJ52" s="2">
        <v>39538</v>
      </c>
      <c r="CK52">
        <v>0.37</v>
      </c>
      <c r="CM52" s="2">
        <v>39538</v>
      </c>
      <c r="CN52">
        <v>0.79600000000000004</v>
      </c>
      <c r="CP52" s="2">
        <v>39538</v>
      </c>
      <c r="CQ52">
        <v>0.61699999999999999</v>
      </c>
      <c r="CS52" s="2">
        <v>39538</v>
      </c>
      <c r="CT52">
        <v>0.57299999999999995</v>
      </c>
      <c r="CV52" s="2">
        <v>39538</v>
      </c>
      <c r="CW52">
        <v>0.65400000000000003</v>
      </c>
      <c r="CY52" s="2">
        <v>39538</v>
      </c>
      <c r="CZ52">
        <v>0.45900000000000002</v>
      </c>
      <c r="DB52" s="2">
        <v>39538</v>
      </c>
      <c r="DC52">
        <v>0.42099999999999999</v>
      </c>
      <c r="DE52" s="2">
        <v>39538</v>
      </c>
      <c r="DF52">
        <v>0.39600000000000002</v>
      </c>
      <c r="DH52" s="2">
        <v>39538</v>
      </c>
      <c r="DI52">
        <v>0.751</v>
      </c>
      <c r="DK52" s="2">
        <v>39538</v>
      </c>
      <c r="DL52">
        <v>0.46600000000000003</v>
      </c>
      <c r="DN52" s="2">
        <v>39538</v>
      </c>
      <c r="DO52">
        <v>0.19900000000000001</v>
      </c>
      <c r="DR52" s="2">
        <v>39538</v>
      </c>
      <c r="DS52">
        <v>0.48099999999999998</v>
      </c>
      <c r="DU52" s="2">
        <v>39538</v>
      </c>
      <c r="DV52">
        <v>0.77200000000000002</v>
      </c>
      <c r="DX52" s="2">
        <v>39538</v>
      </c>
      <c r="DY52">
        <v>0.47099999999999997</v>
      </c>
      <c r="EA52" s="2">
        <v>39538</v>
      </c>
      <c r="EB52">
        <v>0.27600000000000002</v>
      </c>
      <c r="ED52" s="2">
        <v>39538</v>
      </c>
      <c r="EE52">
        <v>0.318</v>
      </c>
      <c r="EG52" s="2">
        <v>39538</v>
      </c>
      <c r="EH52">
        <v>0.26600000000000001</v>
      </c>
      <c r="EJ52" s="2">
        <v>39538</v>
      </c>
      <c r="EK52">
        <v>0.11799999999999999</v>
      </c>
      <c r="EN52" s="2">
        <v>39538</v>
      </c>
      <c r="EO52">
        <v>0.36199999999999999</v>
      </c>
      <c r="EQ52" s="2">
        <v>39538</v>
      </c>
      <c r="ER52">
        <v>0.20499999999999999</v>
      </c>
      <c r="ET52" s="2">
        <v>39538</v>
      </c>
      <c r="EU52">
        <v>0.20499999999999999</v>
      </c>
      <c r="EW52" s="2">
        <v>39538</v>
      </c>
      <c r="EX52">
        <v>0.1</v>
      </c>
      <c r="EZ52" s="2">
        <v>39538</v>
      </c>
      <c r="FA52">
        <v>0.249</v>
      </c>
      <c r="FF52" s="2">
        <v>39538</v>
      </c>
      <c r="FG52">
        <v>0.26100000000000001</v>
      </c>
      <c r="FI52" s="2">
        <v>39538</v>
      </c>
      <c r="FJ52">
        <v>0.25</v>
      </c>
      <c r="FL52" s="2">
        <v>39538</v>
      </c>
      <c r="FM52">
        <v>1.6E-2</v>
      </c>
      <c r="FO52" s="2">
        <v>39538</v>
      </c>
      <c r="FP52">
        <v>0.214</v>
      </c>
      <c r="FR52" s="2">
        <v>39538</v>
      </c>
      <c r="FS52">
        <v>0.17199999999999999</v>
      </c>
      <c r="FU52" s="2">
        <v>39538</v>
      </c>
      <c r="FV52">
        <v>0.47499999999999998</v>
      </c>
      <c r="FX52" s="2">
        <v>39538</v>
      </c>
      <c r="FY52">
        <v>8.7999999999999995E-2</v>
      </c>
      <c r="GA52" s="2">
        <v>39538</v>
      </c>
      <c r="GB52">
        <v>0.12</v>
      </c>
      <c r="GD52" s="2">
        <v>39538</v>
      </c>
      <c r="GE52">
        <v>0.105</v>
      </c>
      <c r="GG52" s="2">
        <v>39538</v>
      </c>
      <c r="GH52">
        <v>1.4999999999999999E-2</v>
      </c>
      <c r="GJ52" s="2">
        <v>39538</v>
      </c>
      <c r="GK52">
        <v>0.16900000000000001</v>
      </c>
      <c r="GM52" s="2">
        <v>39538</v>
      </c>
      <c r="GN52">
        <v>0.156</v>
      </c>
      <c r="GP52" s="2">
        <v>39538</v>
      </c>
      <c r="GQ52">
        <v>8.2000000000000003E-2</v>
      </c>
      <c r="GS52" s="2">
        <v>39538</v>
      </c>
      <c r="GT52">
        <v>2.8000000000000001E-2</v>
      </c>
      <c r="GV52" s="2">
        <v>39538</v>
      </c>
      <c r="GW52">
        <v>6.4000000000000001E-2</v>
      </c>
      <c r="GY52" s="2">
        <v>39538</v>
      </c>
      <c r="GZ52">
        <v>6.4000000000000001E-2</v>
      </c>
      <c r="HB52" s="2">
        <v>39538</v>
      </c>
      <c r="HC52">
        <v>0.122</v>
      </c>
      <c r="HE52" s="2">
        <v>39538</v>
      </c>
      <c r="HF52">
        <v>2.7E-2</v>
      </c>
      <c r="HH52" s="2">
        <v>39538</v>
      </c>
      <c r="HI52">
        <v>0.14699999999999999</v>
      </c>
      <c r="HK52" s="2">
        <v>39538</v>
      </c>
      <c r="HL52">
        <v>0.14000000000000001</v>
      </c>
      <c r="HN52" s="2">
        <v>39538</v>
      </c>
      <c r="HO52">
        <v>0.154</v>
      </c>
      <c r="HQ52" s="2">
        <v>39538</v>
      </c>
      <c r="HR52">
        <v>0.11600000000000001</v>
      </c>
      <c r="HT52" s="2">
        <v>39538</v>
      </c>
      <c r="HU52">
        <v>0.11600000000000001</v>
      </c>
      <c r="HW52" s="2">
        <v>39538</v>
      </c>
      <c r="HX52">
        <v>3.9E-2</v>
      </c>
      <c r="HZ52" s="2">
        <v>39538</v>
      </c>
      <c r="IA52">
        <v>4.3999999999999997E-2</v>
      </c>
      <c r="IC52" s="2">
        <v>39538</v>
      </c>
      <c r="ID52">
        <v>2.8000000000000001E-2</v>
      </c>
      <c r="IF52" s="2">
        <v>39538</v>
      </c>
      <c r="IG52">
        <v>2.1000000000000001E-2</v>
      </c>
      <c r="II52" s="2">
        <v>39538</v>
      </c>
      <c r="IJ52">
        <v>7.2999999999999995E-2</v>
      </c>
      <c r="IL52" s="2">
        <v>39538</v>
      </c>
      <c r="IM52">
        <v>5.1999999999999998E-2</v>
      </c>
      <c r="IO52" s="2">
        <v>39538</v>
      </c>
      <c r="IP52">
        <v>3.6999999999999998E-2</v>
      </c>
      <c r="IR52" s="2">
        <v>39538</v>
      </c>
      <c r="IS52">
        <v>4.3999999999999997E-2</v>
      </c>
      <c r="IU52" s="2">
        <v>39538</v>
      </c>
      <c r="IV52">
        <v>1.4999999999999999E-2</v>
      </c>
      <c r="IX52" s="2">
        <v>39538</v>
      </c>
      <c r="IY52">
        <v>3.2000000000000001E-2</v>
      </c>
      <c r="JA52" s="2">
        <v>39538</v>
      </c>
      <c r="JB52">
        <v>4.3999999999999997E-2</v>
      </c>
      <c r="JD52" s="2">
        <v>39538</v>
      </c>
      <c r="JE52">
        <v>0.04</v>
      </c>
      <c r="JG52" s="2">
        <v>39538</v>
      </c>
      <c r="JH52">
        <v>5.0999999999999997E-2</v>
      </c>
      <c r="JJ52" s="2">
        <v>39538</v>
      </c>
      <c r="JK52">
        <v>4.2000000000000003E-2</v>
      </c>
      <c r="JM52" s="2">
        <v>39538</v>
      </c>
      <c r="JN52">
        <v>0.04</v>
      </c>
      <c r="JP52" s="2">
        <v>39538</v>
      </c>
      <c r="JQ52">
        <v>3.4000000000000002E-2</v>
      </c>
      <c r="JS52" s="2">
        <v>39538</v>
      </c>
      <c r="JT52">
        <v>2.5000000000000001E-2</v>
      </c>
      <c r="JV52" s="2">
        <v>39538</v>
      </c>
      <c r="JW52">
        <v>1.7999999999999999E-2</v>
      </c>
      <c r="JY52" s="2">
        <v>39538</v>
      </c>
      <c r="JZ52">
        <v>1.2999999999999999E-2</v>
      </c>
      <c r="KB52" s="2">
        <v>39538</v>
      </c>
      <c r="KC52">
        <v>2.8000000000000001E-2</v>
      </c>
      <c r="KE52" s="2">
        <v>39538</v>
      </c>
      <c r="KF52">
        <v>1.7000000000000001E-2</v>
      </c>
      <c r="KH52" s="2">
        <v>39538</v>
      </c>
      <c r="KI52">
        <v>0.01</v>
      </c>
      <c r="KK52" s="2">
        <v>39538</v>
      </c>
      <c r="KL52">
        <v>0.01</v>
      </c>
      <c r="KN52" s="2">
        <v>39538</v>
      </c>
      <c r="KO52">
        <v>6.0000000000000001E-3</v>
      </c>
      <c r="KQ52" s="2">
        <v>39538</v>
      </c>
      <c r="KR52">
        <v>8.9999999999999993E-3</v>
      </c>
      <c r="KT52" s="2">
        <v>39538</v>
      </c>
      <c r="KU52">
        <v>1.6E-2</v>
      </c>
      <c r="KW52" s="2">
        <v>39538</v>
      </c>
      <c r="KX52">
        <v>2.1000000000000001E-2</v>
      </c>
      <c r="KZ52" s="2">
        <v>39538</v>
      </c>
      <c r="LA52">
        <v>0.28199999999999997</v>
      </c>
      <c r="LC52" s="2">
        <v>39538</v>
      </c>
      <c r="LD52">
        <v>1.2999999999999999E-2</v>
      </c>
      <c r="LF52" s="2">
        <v>39538</v>
      </c>
      <c r="LG52">
        <v>0.14499999999999999</v>
      </c>
      <c r="LI52" s="2">
        <v>39538</v>
      </c>
      <c r="LJ52">
        <v>6.4000000000000001E-2</v>
      </c>
      <c r="LL52" s="2">
        <v>39538</v>
      </c>
      <c r="LM52">
        <v>1.7000000000000001E-2</v>
      </c>
    </row>
    <row r="53" spans="1:325">
      <c r="A53" s="2">
        <v>36403</v>
      </c>
      <c r="B53">
        <v>150400</v>
      </c>
      <c r="D53" s="2">
        <v>34668</v>
      </c>
      <c r="E53">
        <v>114573</v>
      </c>
      <c r="G53" s="2">
        <v>37376</v>
      </c>
      <c r="H53">
        <v>38800</v>
      </c>
      <c r="J53" s="2">
        <v>34668</v>
      </c>
      <c r="K53">
        <v>4652</v>
      </c>
      <c r="M53" s="2">
        <v>36129</v>
      </c>
      <c r="N53">
        <v>88070</v>
      </c>
      <c r="P53" s="2">
        <v>36494</v>
      </c>
      <c r="Q53">
        <v>69680</v>
      </c>
      <c r="S53" s="2">
        <v>36341</v>
      </c>
      <c r="T53">
        <v>41349</v>
      </c>
      <c r="V53" s="5">
        <v>34668</v>
      </c>
      <c r="W53">
        <v>43000</v>
      </c>
      <c r="Y53" s="2">
        <v>36798</v>
      </c>
      <c r="Z53">
        <v>150196</v>
      </c>
      <c r="AB53" s="2">
        <v>39568</v>
      </c>
      <c r="AC53">
        <v>0.65800000000000003</v>
      </c>
      <c r="AE53" s="2">
        <v>39568</v>
      </c>
      <c r="AF53">
        <v>2.6640000000000001</v>
      </c>
      <c r="AH53" s="2">
        <v>37590</v>
      </c>
      <c r="AI53">
        <v>212230</v>
      </c>
      <c r="AK53" s="2">
        <v>39568</v>
      </c>
      <c r="AL53">
        <v>1.4670000000000001</v>
      </c>
      <c r="AN53" s="2">
        <v>36462</v>
      </c>
      <c r="AO53">
        <v>30776</v>
      </c>
      <c r="AQ53" s="2">
        <v>34668</v>
      </c>
      <c r="AR53">
        <v>2621</v>
      </c>
      <c r="AT53" s="2">
        <v>36616</v>
      </c>
      <c r="AU53">
        <v>7091.2</v>
      </c>
      <c r="AW53" s="2">
        <v>34668</v>
      </c>
      <c r="AX53">
        <v>28844</v>
      </c>
      <c r="AZ53" s="2">
        <v>34668</v>
      </c>
      <c r="BA53">
        <v>5763.4</v>
      </c>
      <c r="BC53" s="2">
        <v>38138</v>
      </c>
      <c r="BD53">
        <v>33058</v>
      </c>
      <c r="BF53" s="2">
        <v>39568</v>
      </c>
      <c r="BG53">
        <v>0.88500000000000001</v>
      </c>
      <c r="BI53" s="2">
        <v>34668</v>
      </c>
      <c r="BJ53">
        <v>8409.2999999999993</v>
      </c>
      <c r="BL53" s="2">
        <v>35003</v>
      </c>
      <c r="BM53">
        <v>8400</v>
      </c>
      <c r="BO53" s="2">
        <v>39568</v>
      </c>
      <c r="BP53">
        <v>0.45100000000000001</v>
      </c>
      <c r="BR53" s="2">
        <v>34668</v>
      </c>
      <c r="BS53">
        <v>12368.7</v>
      </c>
      <c r="BU53" s="2">
        <v>34668</v>
      </c>
      <c r="BV53">
        <v>19119.400000000001</v>
      </c>
      <c r="BX53" s="2">
        <v>34668</v>
      </c>
      <c r="BY53">
        <v>11227</v>
      </c>
      <c r="CA53" s="2">
        <v>38321</v>
      </c>
      <c r="CB53">
        <v>42410</v>
      </c>
      <c r="CD53" s="2">
        <v>34668</v>
      </c>
      <c r="CE53">
        <v>38406</v>
      </c>
      <c r="CG53" s="2">
        <v>39568</v>
      </c>
      <c r="CH53">
        <v>0.439</v>
      </c>
      <c r="CJ53" s="2">
        <v>39568</v>
      </c>
      <c r="CK53">
        <v>0.35799999999999998</v>
      </c>
      <c r="CM53" s="2">
        <v>39568</v>
      </c>
      <c r="CN53">
        <v>0.77</v>
      </c>
      <c r="CP53" s="2">
        <v>39568</v>
      </c>
      <c r="CQ53">
        <v>0.58899999999999997</v>
      </c>
      <c r="CS53" s="2">
        <v>39568</v>
      </c>
      <c r="CT53">
        <v>0.56999999999999995</v>
      </c>
      <c r="CV53" s="2">
        <v>39568</v>
      </c>
      <c r="CW53">
        <v>0.64400000000000002</v>
      </c>
      <c r="CY53" s="2">
        <v>39568</v>
      </c>
      <c r="CZ53">
        <v>0.437</v>
      </c>
      <c r="DB53" s="2">
        <v>39568</v>
      </c>
      <c r="DC53">
        <v>0.40799999999999997</v>
      </c>
      <c r="DE53" s="2">
        <v>39568</v>
      </c>
      <c r="DF53">
        <v>0.38300000000000001</v>
      </c>
      <c r="DH53" s="2">
        <v>39568</v>
      </c>
      <c r="DI53">
        <v>0.72699999999999998</v>
      </c>
      <c r="DK53" s="2">
        <v>39568</v>
      </c>
      <c r="DL53">
        <v>0.45100000000000001</v>
      </c>
      <c r="DN53" s="2">
        <v>39568</v>
      </c>
      <c r="DO53">
        <v>0.193</v>
      </c>
      <c r="DR53" s="2">
        <v>39568</v>
      </c>
      <c r="DS53">
        <v>0.46500000000000002</v>
      </c>
      <c r="DU53" s="2">
        <v>39568</v>
      </c>
      <c r="DV53">
        <v>0.64100000000000001</v>
      </c>
      <c r="DX53" s="2">
        <v>39568</v>
      </c>
      <c r="DY53">
        <v>0.45600000000000002</v>
      </c>
      <c r="EA53" s="2">
        <v>39568</v>
      </c>
      <c r="EB53">
        <v>0.26800000000000002</v>
      </c>
      <c r="ED53" s="2">
        <v>39568</v>
      </c>
      <c r="EE53">
        <v>0.307</v>
      </c>
      <c r="EG53" s="2">
        <v>39568</v>
      </c>
      <c r="EH53">
        <v>0.25700000000000001</v>
      </c>
      <c r="EJ53" s="2">
        <v>39568</v>
      </c>
      <c r="EK53">
        <v>0.115</v>
      </c>
      <c r="EN53" s="2">
        <v>39568</v>
      </c>
      <c r="EO53">
        <v>0.35</v>
      </c>
      <c r="EQ53" s="2">
        <v>39568</v>
      </c>
      <c r="ER53">
        <v>0.19900000000000001</v>
      </c>
      <c r="ET53" s="2">
        <v>39568</v>
      </c>
      <c r="EU53">
        <v>0.19900000000000001</v>
      </c>
      <c r="EW53" s="2">
        <v>39568</v>
      </c>
      <c r="EX53">
        <v>9.6000000000000002E-2</v>
      </c>
      <c r="EZ53" s="2">
        <v>39568</v>
      </c>
      <c r="FA53">
        <v>0.24099999999999999</v>
      </c>
      <c r="FF53" s="2">
        <v>39568</v>
      </c>
      <c r="FG53">
        <v>0.252</v>
      </c>
      <c r="FI53" s="2">
        <v>39568</v>
      </c>
      <c r="FJ53">
        <v>0.24199999999999999</v>
      </c>
      <c r="FL53" s="2">
        <v>39568</v>
      </c>
      <c r="FM53">
        <v>1.4999999999999999E-2</v>
      </c>
      <c r="FO53" s="2">
        <v>39568</v>
      </c>
      <c r="FP53">
        <v>0.20699999999999999</v>
      </c>
      <c r="FR53" s="2">
        <v>39568</v>
      </c>
      <c r="FS53">
        <v>0.16600000000000001</v>
      </c>
      <c r="FU53" s="2">
        <v>39568</v>
      </c>
      <c r="FV53">
        <v>0.44500000000000001</v>
      </c>
      <c r="FX53" s="2">
        <v>39568</v>
      </c>
      <c r="FY53">
        <v>8.5000000000000006E-2</v>
      </c>
      <c r="GA53" s="2">
        <v>39568</v>
      </c>
      <c r="GB53">
        <v>0.11600000000000001</v>
      </c>
      <c r="GD53" s="2">
        <v>39568</v>
      </c>
      <c r="GE53">
        <v>0.1</v>
      </c>
      <c r="GG53" s="2">
        <v>39568</v>
      </c>
      <c r="GH53">
        <v>1.4E-2</v>
      </c>
      <c r="GJ53" s="2">
        <v>39568</v>
      </c>
      <c r="GK53">
        <v>0.16400000000000001</v>
      </c>
      <c r="GM53" s="2">
        <v>39568</v>
      </c>
      <c r="GN53">
        <v>0.154</v>
      </c>
      <c r="GP53" s="2">
        <v>39568</v>
      </c>
      <c r="GQ53">
        <v>7.9000000000000001E-2</v>
      </c>
      <c r="GS53" s="2">
        <v>39568</v>
      </c>
      <c r="GT53">
        <v>2.7E-2</v>
      </c>
      <c r="GV53" s="2">
        <v>39568</v>
      </c>
      <c r="GW53">
        <v>6.2E-2</v>
      </c>
      <c r="GY53" s="2">
        <v>39568</v>
      </c>
      <c r="GZ53">
        <v>6.2E-2</v>
      </c>
      <c r="HB53" s="2">
        <v>39568</v>
      </c>
      <c r="HC53">
        <v>0.11799999999999999</v>
      </c>
      <c r="HE53" s="2">
        <v>39568</v>
      </c>
      <c r="HF53">
        <v>2.5999999999999999E-2</v>
      </c>
      <c r="HH53" s="2">
        <v>39568</v>
      </c>
      <c r="HI53">
        <v>0.14199999999999999</v>
      </c>
      <c r="HK53" s="2">
        <v>39568</v>
      </c>
      <c r="HL53">
        <v>0.13800000000000001</v>
      </c>
      <c r="HN53" s="2">
        <v>39568</v>
      </c>
      <c r="HO53">
        <v>0.14899999999999999</v>
      </c>
      <c r="HQ53" s="2">
        <v>39568</v>
      </c>
      <c r="HR53">
        <v>0.113</v>
      </c>
      <c r="HT53" s="2">
        <v>39568</v>
      </c>
      <c r="HU53">
        <v>0.113</v>
      </c>
      <c r="HW53" s="2">
        <v>39568</v>
      </c>
      <c r="HX53">
        <v>3.7999999999999999E-2</v>
      </c>
      <c r="HZ53" s="2">
        <v>39568</v>
      </c>
      <c r="IA53">
        <v>4.2000000000000003E-2</v>
      </c>
      <c r="IC53" s="2">
        <v>39568</v>
      </c>
      <c r="ID53">
        <v>2.7E-2</v>
      </c>
      <c r="IF53" s="2">
        <v>39568</v>
      </c>
      <c r="IG53">
        <v>2.1000000000000001E-2</v>
      </c>
      <c r="II53" s="2">
        <v>39568</v>
      </c>
      <c r="IJ53">
        <v>7.0999999999999994E-2</v>
      </c>
      <c r="IL53" s="2">
        <v>39568</v>
      </c>
      <c r="IM53">
        <v>0.05</v>
      </c>
      <c r="IO53" s="2">
        <v>39568</v>
      </c>
      <c r="IP53">
        <v>3.5999999999999997E-2</v>
      </c>
      <c r="IR53" s="2">
        <v>39568</v>
      </c>
      <c r="IS53">
        <v>4.2999999999999997E-2</v>
      </c>
      <c r="IU53" s="2">
        <v>39568</v>
      </c>
      <c r="IV53">
        <v>1.4E-2</v>
      </c>
      <c r="IX53" s="2">
        <v>39568</v>
      </c>
      <c r="IY53">
        <v>3.1E-2</v>
      </c>
      <c r="JA53" s="2">
        <v>39568</v>
      </c>
      <c r="JB53">
        <v>4.2999999999999997E-2</v>
      </c>
      <c r="JD53" s="2">
        <v>39568</v>
      </c>
      <c r="JE53">
        <v>0.04</v>
      </c>
      <c r="JG53" s="2">
        <v>39568</v>
      </c>
      <c r="JH53">
        <v>4.9000000000000002E-2</v>
      </c>
      <c r="JJ53" s="2">
        <v>39568</v>
      </c>
      <c r="JK53">
        <v>0.04</v>
      </c>
      <c r="JM53" s="2">
        <v>39568</v>
      </c>
      <c r="JN53">
        <v>3.9E-2</v>
      </c>
      <c r="JP53" s="2">
        <v>39568</v>
      </c>
      <c r="JQ53">
        <v>3.3000000000000002E-2</v>
      </c>
      <c r="JS53" s="2">
        <v>39568</v>
      </c>
      <c r="JT53">
        <v>2.5000000000000001E-2</v>
      </c>
      <c r="JV53" s="2">
        <v>39568</v>
      </c>
      <c r="JW53">
        <v>1.7999999999999999E-2</v>
      </c>
      <c r="JY53" s="2">
        <v>39568</v>
      </c>
      <c r="JZ53">
        <v>1.2E-2</v>
      </c>
      <c r="KB53" s="2">
        <v>39568</v>
      </c>
      <c r="KC53">
        <v>2.7E-2</v>
      </c>
      <c r="KE53" s="2">
        <v>39568</v>
      </c>
      <c r="KF53">
        <v>1.6E-2</v>
      </c>
      <c r="KH53" s="2">
        <v>39568</v>
      </c>
      <c r="KI53">
        <v>0.01</v>
      </c>
      <c r="KK53" s="2">
        <v>39568</v>
      </c>
      <c r="KL53">
        <v>0.01</v>
      </c>
      <c r="KN53" s="2">
        <v>39568</v>
      </c>
      <c r="KO53">
        <v>6.0000000000000001E-3</v>
      </c>
      <c r="KQ53" s="2">
        <v>39568</v>
      </c>
      <c r="KR53">
        <v>8.9999999999999993E-3</v>
      </c>
      <c r="KT53" s="2">
        <v>39568</v>
      </c>
      <c r="KU53">
        <v>1.6E-2</v>
      </c>
      <c r="KW53" s="2">
        <v>39568</v>
      </c>
      <c r="KX53">
        <v>0.02</v>
      </c>
      <c r="KZ53" s="2">
        <v>39568</v>
      </c>
      <c r="LA53">
        <v>0.27300000000000002</v>
      </c>
      <c r="LC53" s="2">
        <v>39568</v>
      </c>
      <c r="LD53">
        <v>1.2E-2</v>
      </c>
      <c r="LF53" s="2">
        <v>39568</v>
      </c>
      <c r="LG53">
        <v>0.14099999999999999</v>
      </c>
      <c r="LI53" s="2">
        <v>39568</v>
      </c>
      <c r="LJ53">
        <v>6.2E-2</v>
      </c>
      <c r="LL53" s="2">
        <v>39568</v>
      </c>
      <c r="LM53">
        <v>1.6E-2</v>
      </c>
    </row>
    <row r="54" spans="1:325">
      <c r="A54" s="2">
        <v>36433</v>
      </c>
      <c r="B54">
        <v>151510</v>
      </c>
      <c r="D54" s="2">
        <v>34699</v>
      </c>
      <c r="E54">
        <v>115146</v>
      </c>
      <c r="G54" s="2">
        <v>37407</v>
      </c>
      <c r="H54">
        <v>42200</v>
      </c>
      <c r="J54" s="2">
        <v>34699</v>
      </c>
      <c r="K54">
        <v>5888</v>
      </c>
      <c r="M54" s="2">
        <v>36160</v>
      </c>
      <c r="N54">
        <v>90340</v>
      </c>
      <c r="P54" s="2">
        <v>36525</v>
      </c>
      <c r="Q54">
        <v>74050</v>
      </c>
      <c r="S54" s="2">
        <v>36371</v>
      </c>
      <c r="T54">
        <v>42198</v>
      </c>
      <c r="V54" s="5">
        <v>34699</v>
      </c>
      <c r="W54">
        <v>49300</v>
      </c>
      <c r="Y54" s="2">
        <v>36830</v>
      </c>
      <c r="Z54">
        <v>149738</v>
      </c>
      <c r="AB54" s="2">
        <v>39598</v>
      </c>
      <c r="AC54">
        <v>0.68500000000000005</v>
      </c>
      <c r="AE54" s="2">
        <v>39598</v>
      </c>
      <c r="AF54">
        <v>2.5819999999999999</v>
      </c>
      <c r="AH54" s="2">
        <v>37621</v>
      </c>
      <c r="AI54">
        <v>215812</v>
      </c>
      <c r="AK54" s="2">
        <v>39598</v>
      </c>
      <c r="AL54">
        <v>1.5760000000000001</v>
      </c>
      <c r="AN54" s="2">
        <v>36494</v>
      </c>
      <c r="AO54">
        <v>30355</v>
      </c>
      <c r="AQ54" s="2">
        <v>34699</v>
      </c>
      <c r="AR54">
        <v>2651</v>
      </c>
      <c r="AT54" s="2">
        <v>36646</v>
      </c>
      <c r="AU54">
        <v>7455.9</v>
      </c>
      <c r="AW54" s="2">
        <v>34699</v>
      </c>
      <c r="AX54">
        <v>24888</v>
      </c>
      <c r="AZ54" s="2">
        <v>34699</v>
      </c>
      <c r="BA54">
        <v>5727.7</v>
      </c>
      <c r="BC54" s="2">
        <v>38168</v>
      </c>
      <c r="BD54">
        <v>32374</v>
      </c>
      <c r="BF54" s="2">
        <v>39598</v>
      </c>
      <c r="BG54">
        <v>0.86299999999999999</v>
      </c>
      <c r="BI54" s="2">
        <v>34699</v>
      </c>
      <c r="BJ54">
        <v>8444.1</v>
      </c>
      <c r="BL54" s="2">
        <v>35033</v>
      </c>
      <c r="BM54">
        <v>8300</v>
      </c>
      <c r="BO54" s="2">
        <v>39598</v>
      </c>
      <c r="BP54">
        <v>0.47099999999999997</v>
      </c>
      <c r="BR54" s="2">
        <v>34699</v>
      </c>
      <c r="BS54">
        <v>13763.9</v>
      </c>
      <c r="BU54" s="2">
        <v>34699</v>
      </c>
      <c r="BV54">
        <v>17992.400000000001</v>
      </c>
      <c r="BX54" s="2">
        <v>34699</v>
      </c>
      <c r="BY54">
        <v>10219</v>
      </c>
      <c r="CA54" s="2">
        <v>38352</v>
      </c>
      <c r="CB54">
        <v>42889</v>
      </c>
      <c r="CD54" s="2">
        <v>34699</v>
      </c>
      <c r="CE54">
        <v>38529</v>
      </c>
      <c r="CG54" s="2">
        <v>39598</v>
      </c>
      <c r="CH54">
        <v>0.39800000000000002</v>
      </c>
      <c r="CJ54" s="2">
        <v>39598</v>
      </c>
      <c r="CK54">
        <v>0.38600000000000001</v>
      </c>
      <c r="CM54" s="2">
        <v>39598</v>
      </c>
      <c r="CN54">
        <v>0.754</v>
      </c>
      <c r="CP54" s="2">
        <v>39598</v>
      </c>
      <c r="CQ54">
        <v>0.57399999999999995</v>
      </c>
      <c r="CS54" s="2">
        <v>39598</v>
      </c>
      <c r="CT54">
        <v>0.56299999999999994</v>
      </c>
      <c r="CV54" s="2">
        <v>39598</v>
      </c>
      <c r="CW54">
        <v>0.64200000000000002</v>
      </c>
      <c r="CY54" s="2">
        <v>39598</v>
      </c>
      <c r="CZ54">
        <v>0.41799999999999998</v>
      </c>
      <c r="DB54" s="2">
        <v>39598</v>
      </c>
      <c r="DC54">
        <v>0.39900000000000002</v>
      </c>
      <c r="DE54" s="2">
        <v>39598</v>
      </c>
      <c r="DF54">
        <v>0.46</v>
      </c>
      <c r="DH54" s="2">
        <v>39598</v>
      </c>
      <c r="DI54">
        <v>1.1100000000000001</v>
      </c>
      <c r="DK54" s="2">
        <v>39598</v>
      </c>
      <c r="DL54">
        <v>0.44900000000000001</v>
      </c>
      <c r="DN54" s="2">
        <v>39598</v>
      </c>
      <c r="DO54">
        <v>0.189</v>
      </c>
      <c r="DR54" s="2">
        <v>39598</v>
      </c>
      <c r="DS54">
        <v>0.47599999999999998</v>
      </c>
      <c r="DU54" s="2">
        <v>39598</v>
      </c>
      <c r="DV54">
        <v>0.69699999999999995</v>
      </c>
      <c r="DX54" s="2">
        <v>39598</v>
      </c>
      <c r="DY54">
        <v>0.45100000000000001</v>
      </c>
      <c r="EA54" s="2">
        <v>39598</v>
      </c>
      <c r="EB54">
        <v>0.26800000000000002</v>
      </c>
      <c r="ED54" s="2">
        <v>39598</v>
      </c>
      <c r="EE54">
        <v>0.312</v>
      </c>
      <c r="EG54" s="2">
        <v>39598</v>
      </c>
      <c r="EH54">
        <v>0.253</v>
      </c>
      <c r="EJ54" s="2">
        <v>39598</v>
      </c>
      <c r="EK54">
        <v>0.111</v>
      </c>
      <c r="EN54" s="2">
        <v>39598</v>
      </c>
      <c r="EO54">
        <v>0.34300000000000003</v>
      </c>
      <c r="EQ54" s="2">
        <v>39598</v>
      </c>
      <c r="ER54">
        <v>0.16800000000000001</v>
      </c>
      <c r="ET54" s="2">
        <v>39598</v>
      </c>
      <c r="EU54">
        <v>0.16800000000000001</v>
      </c>
      <c r="EW54" s="2">
        <v>39598</v>
      </c>
      <c r="EX54">
        <v>0.10299999999999999</v>
      </c>
      <c r="EZ54" s="2">
        <v>39598</v>
      </c>
      <c r="FA54">
        <v>0.23899999999999999</v>
      </c>
      <c r="FF54" s="2">
        <v>39598</v>
      </c>
      <c r="FG54">
        <v>0.26300000000000001</v>
      </c>
      <c r="FI54" s="2">
        <v>39598</v>
      </c>
      <c r="FJ54">
        <v>0.26300000000000001</v>
      </c>
      <c r="FL54" s="2">
        <v>39598</v>
      </c>
      <c r="FM54">
        <v>1.4E-2</v>
      </c>
      <c r="FO54" s="2">
        <v>39598</v>
      </c>
      <c r="FP54">
        <v>0.22800000000000001</v>
      </c>
      <c r="FR54" s="2">
        <v>39598</v>
      </c>
      <c r="FS54">
        <v>0.16300000000000001</v>
      </c>
      <c r="FU54" s="2">
        <v>39598</v>
      </c>
      <c r="FV54">
        <v>0.44900000000000001</v>
      </c>
      <c r="FX54" s="2">
        <v>39598</v>
      </c>
      <c r="FY54">
        <v>9.2999999999999999E-2</v>
      </c>
      <c r="GA54" s="2">
        <v>39598</v>
      </c>
      <c r="GB54">
        <v>0.113</v>
      </c>
      <c r="GD54" s="2">
        <v>39598</v>
      </c>
      <c r="GE54">
        <v>0.104</v>
      </c>
      <c r="GG54" s="2">
        <v>39598</v>
      </c>
      <c r="GH54">
        <v>1.6E-2</v>
      </c>
      <c r="GJ54" s="2">
        <v>39598</v>
      </c>
      <c r="GK54">
        <v>0.16700000000000001</v>
      </c>
      <c r="GM54" s="2">
        <v>39598</v>
      </c>
      <c r="GN54">
        <v>0.154</v>
      </c>
      <c r="GP54" s="2">
        <v>39598</v>
      </c>
      <c r="GQ54">
        <v>7.5999999999999998E-2</v>
      </c>
      <c r="GS54" s="2">
        <v>39598</v>
      </c>
      <c r="GT54">
        <v>2.7E-2</v>
      </c>
      <c r="GV54" s="2">
        <v>39598</v>
      </c>
      <c r="GW54">
        <v>6.0999999999999999E-2</v>
      </c>
      <c r="GY54" s="2">
        <v>39598</v>
      </c>
      <c r="GZ54">
        <v>6.0999999999999999E-2</v>
      </c>
      <c r="HB54" s="2">
        <v>39598</v>
      </c>
      <c r="HC54">
        <v>0.11600000000000001</v>
      </c>
      <c r="HE54" s="2">
        <v>39598</v>
      </c>
      <c r="HF54">
        <v>2.5999999999999999E-2</v>
      </c>
      <c r="HH54" s="2">
        <v>39598</v>
      </c>
      <c r="HI54">
        <v>0.14399999999999999</v>
      </c>
      <c r="HK54" s="2">
        <v>39598</v>
      </c>
      <c r="HL54">
        <v>0.15</v>
      </c>
      <c r="HN54" s="2">
        <v>39598</v>
      </c>
      <c r="HO54">
        <v>0.14299999999999999</v>
      </c>
      <c r="HQ54" s="2">
        <v>39598</v>
      </c>
      <c r="HR54">
        <v>0.10299999999999999</v>
      </c>
      <c r="HT54" s="2">
        <v>39598</v>
      </c>
      <c r="HU54">
        <v>0.10299999999999999</v>
      </c>
      <c r="HW54" s="2">
        <v>39598</v>
      </c>
      <c r="HX54">
        <v>3.6999999999999998E-2</v>
      </c>
      <c r="HZ54" s="2">
        <v>39598</v>
      </c>
      <c r="IA54">
        <v>6.7000000000000004E-2</v>
      </c>
      <c r="IC54" s="2">
        <v>39598</v>
      </c>
      <c r="ID54">
        <v>0.03</v>
      </c>
      <c r="IF54" s="2">
        <v>39598</v>
      </c>
      <c r="IG54">
        <v>0.02</v>
      </c>
      <c r="II54" s="2">
        <v>39598</v>
      </c>
      <c r="IJ54">
        <v>7.8E-2</v>
      </c>
      <c r="IL54" s="2">
        <v>39598</v>
      </c>
      <c r="IM54">
        <v>4.9000000000000002E-2</v>
      </c>
      <c r="IO54" s="2">
        <v>39598</v>
      </c>
      <c r="IP54">
        <v>3.5000000000000003E-2</v>
      </c>
      <c r="IR54" s="2">
        <v>39598</v>
      </c>
      <c r="IS54">
        <v>4.2000000000000003E-2</v>
      </c>
      <c r="IU54" s="2">
        <v>39598</v>
      </c>
      <c r="IV54">
        <v>0.02</v>
      </c>
      <c r="IX54" s="2">
        <v>39598</v>
      </c>
      <c r="IY54">
        <v>3.2000000000000001E-2</v>
      </c>
      <c r="JA54" s="2">
        <v>39598</v>
      </c>
      <c r="JB54">
        <v>4.2000000000000003E-2</v>
      </c>
      <c r="JD54" s="2">
        <v>39598</v>
      </c>
      <c r="JE54">
        <v>4.1000000000000002E-2</v>
      </c>
      <c r="JG54" s="2">
        <v>39598</v>
      </c>
      <c r="JH54">
        <v>5.6000000000000001E-2</v>
      </c>
      <c r="JJ54" s="2">
        <v>39598</v>
      </c>
      <c r="JK54">
        <v>4.8000000000000001E-2</v>
      </c>
      <c r="JM54" s="2">
        <v>39598</v>
      </c>
      <c r="JN54">
        <v>3.6999999999999998E-2</v>
      </c>
      <c r="JP54" s="2">
        <v>39598</v>
      </c>
      <c r="JQ54">
        <v>3.6999999999999998E-2</v>
      </c>
      <c r="JS54" s="2">
        <v>39598</v>
      </c>
      <c r="JT54">
        <v>2.4E-2</v>
      </c>
      <c r="JV54" s="2">
        <v>39598</v>
      </c>
      <c r="JW54">
        <v>1.7999999999999999E-2</v>
      </c>
      <c r="JY54" s="2">
        <v>39598</v>
      </c>
      <c r="JZ54">
        <v>1.2E-2</v>
      </c>
      <c r="KB54" s="2">
        <v>39598</v>
      </c>
      <c r="KC54">
        <v>2.5999999999999999E-2</v>
      </c>
      <c r="KE54" s="2">
        <v>39598</v>
      </c>
      <c r="KF54">
        <v>1.7999999999999999E-2</v>
      </c>
      <c r="KH54" s="2">
        <v>39598</v>
      </c>
      <c r="KI54">
        <v>0.01</v>
      </c>
      <c r="KK54" s="2">
        <v>39598</v>
      </c>
      <c r="KL54">
        <v>0.01</v>
      </c>
      <c r="KN54" s="2">
        <v>39598</v>
      </c>
      <c r="KO54">
        <v>7.0000000000000001E-3</v>
      </c>
      <c r="KQ54" s="2">
        <v>39598</v>
      </c>
      <c r="KR54">
        <v>8.0000000000000002E-3</v>
      </c>
      <c r="KT54" s="2">
        <v>39598</v>
      </c>
      <c r="KU54">
        <v>1.4999999999999999E-2</v>
      </c>
      <c r="KW54" s="2">
        <v>39598</v>
      </c>
      <c r="KX54">
        <v>0.02</v>
      </c>
      <c r="KZ54" s="2">
        <v>39598</v>
      </c>
      <c r="LA54">
        <v>0.27900000000000003</v>
      </c>
      <c r="LC54" s="2">
        <v>39598</v>
      </c>
      <c r="LD54">
        <v>1.2E-2</v>
      </c>
      <c r="LF54" s="2">
        <v>39598</v>
      </c>
      <c r="LG54">
        <v>0.13800000000000001</v>
      </c>
      <c r="LI54" s="2">
        <v>39598</v>
      </c>
      <c r="LJ54">
        <v>7.2999999999999995E-2</v>
      </c>
      <c r="LL54" s="2">
        <v>39598</v>
      </c>
      <c r="LM54">
        <v>1.6E-2</v>
      </c>
    </row>
    <row r="55" spans="1:325">
      <c r="A55" s="2">
        <v>36464</v>
      </c>
      <c r="B55">
        <v>152850</v>
      </c>
      <c r="D55" s="2">
        <v>34730</v>
      </c>
      <c r="E55">
        <v>116074</v>
      </c>
      <c r="G55" s="2">
        <v>37435</v>
      </c>
      <c r="H55">
        <v>43600</v>
      </c>
      <c r="J55" s="2">
        <v>34730</v>
      </c>
      <c r="K55">
        <v>5915</v>
      </c>
      <c r="M55" s="2">
        <v>36191</v>
      </c>
      <c r="N55">
        <v>91920</v>
      </c>
      <c r="P55" s="2">
        <v>36556</v>
      </c>
      <c r="Q55">
        <v>76790</v>
      </c>
      <c r="S55" s="2">
        <v>36403</v>
      </c>
      <c r="T55">
        <v>41972</v>
      </c>
      <c r="V55" s="5">
        <v>34730</v>
      </c>
      <c r="W55">
        <v>49300</v>
      </c>
      <c r="Y55" s="2">
        <v>36860</v>
      </c>
      <c r="Z55">
        <v>166338</v>
      </c>
      <c r="AB55" s="2">
        <v>39629</v>
      </c>
      <c r="AC55">
        <v>0.67500000000000004</v>
      </c>
      <c r="AE55" s="2">
        <v>39629</v>
      </c>
      <c r="AF55">
        <v>2.5760000000000001</v>
      </c>
      <c r="AH55" s="2">
        <v>37652</v>
      </c>
      <c r="AI55">
        <v>214989</v>
      </c>
      <c r="AK55" s="2">
        <v>39629</v>
      </c>
      <c r="AL55">
        <v>1.5720000000000001</v>
      </c>
      <c r="AN55" s="2">
        <v>36525</v>
      </c>
      <c r="AO55">
        <v>30733</v>
      </c>
      <c r="AQ55" s="2">
        <v>34730</v>
      </c>
      <c r="AR55">
        <v>2327</v>
      </c>
      <c r="AT55" s="2">
        <v>36677</v>
      </c>
      <c r="AU55">
        <v>7737.9</v>
      </c>
      <c r="AW55" s="2">
        <v>34730</v>
      </c>
      <c r="AX55">
        <v>24610</v>
      </c>
      <c r="AZ55" s="2">
        <v>34730</v>
      </c>
      <c r="BA55">
        <v>6050.5</v>
      </c>
      <c r="BC55" s="2">
        <v>38198</v>
      </c>
      <c r="BD55">
        <v>32344</v>
      </c>
      <c r="BF55" s="2">
        <v>39629</v>
      </c>
      <c r="BG55">
        <v>0.84199999999999997</v>
      </c>
      <c r="BI55" s="2">
        <v>34730</v>
      </c>
      <c r="BJ55">
        <v>8110.5</v>
      </c>
      <c r="BL55" s="2">
        <v>35064</v>
      </c>
      <c r="BM55">
        <v>8200</v>
      </c>
      <c r="BO55" s="2">
        <v>39629</v>
      </c>
      <c r="BP55">
        <v>0.47799999999999998</v>
      </c>
      <c r="BR55" s="2">
        <v>34730</v>
      </c>
      <c r="BS55">
        <v>11479.8</v>
      </c>
      <c r="BU55" s="2">
        <v>34730</v>
      </c>
      <c r="BV55">
        <v>19538.599999999999</v>
      </c>
      <c r="BX55" s="2">
        <v>34730</v>
      </c>
      <c r="BY55">
        <v>11124</v>
      </c>
      <c r="CA55" s="2">
        <v>38383</v>
      </c>
      <c r="CB55">
        <v>41895</v>
      </c>
      <c r="CD55" s="2">
        <v>34730</v>
      </c>
      <c r="CE55">
        <v>37922</v>
      </c>
      <c r="CG55" s="2">
        <v>39629</v>
      </c>
      <c r="CH55">
        <v>0.39700000000000002</v>
      </c>
      <c r="CJ55" s="2">
        <v>39629</v>
      </c>
      <c r="CK55">
        <v>0.379</v>
      </c>
      <c r="CM55" s="2">
        <v>39629</v>
      </c>
      <c r="CN55">
        <v>0.89100000000000001</v>
      </c>
      <c r="CP55" s="2">
        <v>39629</v>
      </c>
      <c r="CQ55">
        <v>0.57899999999999996</v>
      </c>
      <c r="CS55" s="2">
        <v>39629</v>
      </c>
      <c r="CT55">
        <v>0.55200000000000005</v>
      </c>
      <c r="CV55" s="2">
        <v>39629</v>
      </c>
      <c r="CW55">
        <v>0.65900000000000003</v>
      </c>
      <c r="CY55" s="2">
        <v>39629</v>
      </c>
      <c r="CZ55">
        <v>0.45700000000000002</v>
      </c>
      <c r="DB55" s="2">
        <v>39629</v>
      </c>
      <c r="DC55">
        <v>0.39800000000000002</v>
      </c>
      <c r="DE55" s="2">
        <v>39629</v>
      </c>
      <c r="DF55">
        <v>0.45900000000000002</v>
      </c>
      <c r="DH55" s="2">
        <v>39629</v>
      </c>
      <c r="DI55">
        <v>1.1919999999999999</v>
      </c>
      <c r="DK55" s="2">
        <v>39629</v>
      </c>
      <c r="DL55">
        <v>0.47</v>
      </c>
      <c r="DN55" s="2">
        <v>39629</v>
      </c>
      <c r="DO55">
        <v>0.20300000000000001</v>
      </c>
      <c r="DR55" s="2">
        <v>39629</v>
      </c>
      <c r="DS55">
        <v>0.47899999999999998</v>
      </c>
      <c r="DU55" s="2">
        <v>39629</v>
      </c>
      <c r="DV55">
        <v>0.68600000000000005</v>
      </c>
      <c r="DX55" s="2">
        <v>39629</v>
      </c>
      <c r="DY55">
        <v>0.45300000000000001</v>
      </c>
      <c r="EA55" s="2">
        <v>39629</v>
      </c>
      <c r="EB55">
        <v>0.27500000000000002</v>
      </c>
      <c r="ED55" s="2">
        <v>39629</v>
      </c>
      <c r="EE55">
        <v>0.313</v>
      </c>
      <c r="EG55" s="2">
        <v>39629</v>
      </c>
      <c r="EH55">
        <v>0.252</v>
      </c>
      <c r="EJ55" s="2">
        <v>39629</v>
      </c>
      <c r="EK55">
        <v>0.09</v>
      </c>
      <c r="EN55" s="2">
        <v>39629</v>
      </c>
      <c r="EO55">
        <v>0.35099999999999998</v>
      </c>
      <c r="EQ55" s="2">
        <v>39629</v>
      </c>
      <c r="ER55">
        <v>0.159</v>
      </c>
      <c r="ET55" s="2">
        <v>39629</v>
      </c>
      <c r="EU55">
        <v>0.159</v>
      </c>
      <c r="EW55" s="2">
        <v>39629</v>
      </c>
      <c r="EX55">
        <v>0.107</v>
      </c>
      <c r="EZ55" s="2">
        <v>39629</v>
      </c>
      <c r="FA55">
        <v>0.23400000000000001</v>
      </c>
      <c r="FF55" s="2">
        <v>39629</v>
      </c>
      <c r="FG55">
        <v>0.26200000000000001</v>
      </c>
      <c r="FI55" s="2">
        <v>39629</v>
      </c>
      <c r="FJ55">
        <v>0.26200000000000001</v>
      </c>
      <c r="FL55" s="2">
        <v>39629</v>
      </c>
      <c r="FM55">
        <v>1.2E-2</v>
      </c>
      <c r="FO55" s="2">
        <v>39629</v>
      </c>
      <c r="FP55">
        <v>0.22600000000000001</v>
      </c>
      <c r="FR55" s="2">
        <v>39629</v>
      </c>
      <c r="FS55">
        <v>0.19600000000000001</v>
      </c>
      <c r="FU55" s="2">
        <v>39629</v>
      </c>
      <c r="FV55">
        <v>0.48299999999999998</v>
      </c>
      <c r="FX55" s="2">
        <v>39629</v>
      </c>
      <c r="FY55">
        <v>9.1999999999999998E-2</v>
      </c>
      <c r="GA55" s="2">
        <v>39629</v>
      </c>
      <c r="GB55">
        <v>0.113</v>
      </c>
      <c r="GD55" s="2">
        <v>39629</v>
      </c>
      <c r="GE55">
        <v>9.8000000000000004E-2</v>
      </c>
      <c r="GG55" s="2">
        <v>39629</v>
      </c>
      <c r="GH55">
        <v>1.4E-2</v>
      </c>
      <c r="GJ55" s="2">
        <v>39629</v>
      </c>
      <c r="GK55">
        <v>0.16200000000000001</v>
      </c>
      <c r="GM55" s="2">
        <v>39629</v>
      </c>
      <c r="GN55">
        <v>0.154</v>
      </c>
      <c r="GP55" s="2">
        <v>39629</v>
      </c>
      <c r="GQ55">
        <v>8.3000000000000004E-2</v>
      </c>
      <c r="GS55" s="2">
        <v>39629</v>
      </c>
      <c r="GT55">
        <v>2.7E-2</v>
      </c>
      <c r="GV55" s="2">
        <v>39629</v>
      </c>
      <c r="GW55">
        <v>6.3E-2</v>
      </c>
      <c r="GY55" s="2">
        <v>39629</v>
      </c>
      <c r="GZ55">
        <v>6.3E-2</v>
      </c>
      <c r="HB55" s="2">
        <v>39629</v>
      </c>
      <c r="HC55">
        <v>0.115</v>
      </c>
      <c r="HE55" s="2">
        <v>39629</v>
      </c>
      <c r="HF55">
        <v>2.5999999999999999E-2</v>
      </c>
      <c r="HH55" s="2">
        <v>39629</v>
      </c>
      <c r="HI55">
        <v>0.14899999999999999</v>
      </c>
      <c r="HK55" s="2">
        <v>39629</v>
      </c>
      <c r="HL55">
        <v>0.14099999999999999</v>
      </c>
      <c r="HN55" s="2">
        <v>39629</v>
      </c>
      <c r="HO55">
        <v>0.14199999999999999</v>
      </c>
      <c r="HQ55" s="2">
        <v>39629</v>
      </c>
      <c r="HR55">
        <v>0.10199999999999999</v>
      </c>
      <c r="HT55" s="2">
        <v>39629</v>
      </c>
      <c r="HU55">
        <v>0.10199999999999999</v>
      </c>
      <c r="HW55" s="2">
        <v>39629</v>
      </c>
      <c r="HX55">
        <v>3.6999999999999998E-2</v>
      </c>
      <c r="HZ55" s="2">
        <v>39629</v>
      </c>
      <c r="IA55">
        <v>6.8000000000000005E-2</v>
      </c>
      <c r="IC55" s="2">
        <v>39629</v>
      </c>
      <c r="ID55">
        <v>0.03</v>
      </c>
      <c r="IF55" s="2">
        <v>39629</v>
      </c>
      <c r="IG55">
        <v>2.3E-2</v>
      </c>
      <c r="II55" s="2">
        <v>39629</v>
      </c>
      <c r="IJ55">
        <v>8.3000000000000004E-2</v>
      </c>
      <c r="IL55" s="2">
        <v>39629</v>
      </c>
      <c r="IM55">
        <v>4.9000000000000002E-2</v>
      </c>
      <c r="IO55" s="2">
        <v>39629</v>
      </c>
      <c r="IP55">
        <v>3.5000000000000003E-2</v>
      </c>
      <c r="IR55" s="2">
        <v>39629</v>
      </c>
      <c r="IS55">
        <v>0.04</v>
      </c>
      <c r="IU55" s="2">
        <v>39629</v>
      </c>
      <c r="IV55">
        <v>2.1000000000000001E-2</v>
      </c>
      <c r="IX55" s="2">
        <v>39629</v>
      </c>
      <c r="IY55">
        <v>3.1E-2</v>
      </c>
      <c r="JA55" s="2">
        <v>39629</v>
      </c>
      <c r="JB55">
        <v>0.04</v>
      </c>
      <c r="JD55" s="2">
        <v>39629</v>
      </c>
      <c r="JE55">
        <v>3.9E-2</v>
      </c>
      <c r="JG55" s="2">
        <v>39629</v>
      </c>
      <c r="JH55">
        <v>5.6000000000000001E-2</v>
      </c>
      <c r="JJ55" s="2">
        <v>39629</v>
      </c>
      <c r="JK55">
        <v>7.0000000000000007E-2</v>
      </c>
      <c r="JM55" s="2">
        <v>39629</v>
      </c>
      <c r="JN55">
        <v>3.5999999999999997E-2</v>
      </c>
      <c r="JP55" s="2">
        <v>39629</v>
      </c>
      <c r="JQ55">
        <v>3.6999999999999998E-2</v>
      </c>
      <c r="JS55" s="2">
        <v>39629</v>
      </c>
      <c r="JT55">
        <v>2.4E-2</v>
      </c>
      <c r="JV55" s="2">
        <v>39629</v>
      </c>
      <c r="JW55">
        <v>1.7999999999999999E-2</v>
      </c>
      <c r="JY55" s="2">
        <v>39629</v>
      </c>
      <c r="JZ55">
        <v>1.2E-2</v>
      </c>
      <c r="KB55" s="2">
        <v>39629</v>
      </c>
      <c r="KC55">
        <v>2.5999999999999999E-2</v>
      </c>
      <c r="KE55" s="2">
        <v>39629</v>
      </c>
      <c r="KF55">
        <v>1.9E-2</v>
      </c>
      <c r="KH55" s="2">
        <v>39629</v>
      </c>
      <c r="KI55">
        <v>0.01</v>
      </c>
      <c r="KK55" s="2">
        <v>39629</v>
      </c>
      <c r="KL55">
        <v>0.01</v>
      </c>
      <c r="KN55" s="2">
        <v>39629</v>
      </c>
      <c r="KO55">
        <v>7.0000000000000001E-3</v>
      </c>
      <c r="KQ55" s="2">
        <v>39629</v>
      </c>
      <c r="KR55">
        <v>8.0000000000000002E-3</v>
      </c>
      <c r="KT55" s="2">
        <v>39629</v>
      </c>
      <c r="KU55">
        <v>1.4999999999999999E-2</v>
      </c>
      <c r="KW55" s="2">
        <v>39629</v>
      </c>
      <c r="KX55">
        <v>2.1000000000000001E-2</v>
      </c>
      <c r="KZ55" s="2">
        <v>39629</v>
      </c>
      <c r="LA55">
        <v>0.27800000000000002</v>
      </c>
      <c r="LC55" s="2">
        <v>39629</v>
      </c>
      <c r="LD55">
        <v>1.2999999999999999E-2</v>
      </c>
      <c r="LF55" s="2">
        <v>39629</v>
      </c>
      <c r="LG55">
        <v>0.22700000000000001</v>
      </c>
      <c r="LI55" s="2">
        <v>39629</v>
      </c>
      <c r="LJ55">
        <v>7.5999999999999998E-2</v>
      </c>
      <c r="LL55" s="2">
        <v>39629</v>
      </c>
      <c r="LM55">
        <v>1.4999999999999999E-2</v>
      </c>
    </row>
    <row r="56" spans="1:325">
      <c r="A56" s="2">
        <v>36494</v>
      </c>
      <c r="B56">
        <v>153770</v>
      </c>
      <c r="D56" s="2">
        <v>34758</v>
      </c>
      <c r="E56">
        <v>115863</v>
      </c>
      <c r="G56" s="2">
        <v>37468</v>
      </c>
      <c r="H56">
        <v>42600</v>
      </c>
      <c r="J56" s="2">
        <v>34758</v>
      </c>
      <c r="K56">
        <v>6331</v>
      </c>
      <c r="M56" s="2">
        <v>36219</v>
      </c>
      <c r="N56">
        <v>92620</v>
      </c>
      <c r="P56" s="2">
        <v>36585</v>
      </c>
      <c r="Q56">
        <v>79730</v>
      </c>
      <c r="S56" s="2">
        <v>36433</v>
      </c>
      <c r="T56">
        <v>42753</v>
      </c>
      <c r="V56" s="5">
        <v>34758</v>
      </c>
      <c r="W56">
        <v>49300</v>
      </c>
      <c r="Y56" s="2">
        <v>36889</v>
      </c>
      <c r="Z56">
        <v>174165</v>
      </c>
      <c r="AB56" s="2">
        <v>39660</v>
      </c>
      <c r="AC56">
        <v>0.66600000000000004</v>
      </c>
      <c r="AE56" s="2">
        <v>39660</v>
      </c>
      <c r="AF56">
        <v>2.528</v>
      </c>
      <c r="AH56" s="2">
        <v>37680</v>
      </c>
      <c r="AI56">
        <v>210179</v>
      </c>
      <c r="AK56" s="2">
        <v>39660</v>
      </c>
      <c r="AL56">
        <v>1.5230000000000001</v>
      </c>
      <c r="AN56" s="2">
        <v>36556</v>
      </c>
      <c r="AO56">
        <v>31541</v>
      </c>
      <c r="AQ56" s="2">
        <v>34758</v>
      </c>
      <c r="AR56">
        <v>2305</v>
      </c>
      <c r="AT56" s="2">
        <v>36707</v>
      </c>
      <c r="AU56">
        <v>8245.4</v>
      </c>
      <c r="AW56" s="2">
        <v>34758</v>
      </c>
      <c r="AX56">
        <v>24334</v>
      </c>
      <c r="AZ56" s="2">
        <v>34758</v>
      </c>
      <c r="BA56">
        <v>6597.3</v>
      </c>
      <c r="BC56" s="2">
        <v>38230</v>
      </c>
      <c r="BD56">
        <v>33624</v>
      </c>
      <c r="BF56" s="2">
        <v>39660</v>
      </c>
      <c r="BG56">
        <v>0.85099999999999998</v>
      </c>
      <c r="BI56" s="2">
        <v>34758</v>
      </c>
      <c r="BJ56">
        <v>8263.9</v>
      </c>
      <c r="BL56" s="2">
        <v>35095</v>
      </c>
      <c r="BM56">
        <v>9000</v>
      </c>
      <c r="BO56" s="2">
        <v>39660</v>
      </c>
      <c r="BP56">
        <v>0.46200000000000002</v>
      </c>
      <c r="BR56" s="2">
        <v>34758</v>
      </c>
      <c r="BS56">
        <v>10834.3</v>
      </c>
      <c r="BU56" s="2">
        <v>34758</v>
      </c>
      <c r="BV56">
        <v>20043.2</v>
      </c>
      <c r="BX56" s="2">
        <v>34758</v>
      </c>
      <c r="BY56">
        <v>11837</v>
      </c>
      <c r="CA56" s="2">
        <v>38411</v>
      </c>
      <c r="CB56">
        <v>41902</v>
      </c>
      <c r="CD56" s="2">
        <v>34758</v>
      </c>
      <c r="CE56">
        <v>37963</v>
      </c>
      <c r="CG56" s="2">
        <v>39660</v>
      </c>
      <c r="CH56">
        <v>0.39100000000000001</v>
      </c>
      <c r="CJ56" s="2">
        <v>39660</v>
      </c>
      <c r="CK56">
        <v>0.37</v>
      </c>
      <c r="CM56" s="2">
        <v>39660</v>
      </c>
      <c r="CN56">
        <v>0.87</v>
      </c>
      <c r="CP56" s="2">
        <v>39660</v>
      </c>
      <c r="CQ56">
        <v>0.56100000000000005</v>
      </c>
      <c r="CS56" s="2">
        <v>39660</v>
      </c>
      <c r="CT56">
        <v>0.54700000000000004</v>
      </c>
      <c r="CV56" s="2">
        <v>39660</v>
      </c>
      <c r="CW56">
        <v>0.61199999999999999</v>
      </c>
      <c r="CY56" s="2">
        <v>39660</v>
      </c>
      <c r="CZ56">
        <v>0.44700000000000001</v>
      </c>
      <c r="DB56" s="2">
        <v>39660</v>
      </c>
      <c r="DC56">
        <v>0.433</v>
      </c>
      <c r="DE56" s="2">
        <v>39660</v>
      </c>
      <c r="DF56">
        <v>0.499</v>
      </c>
      <c r="DH56" s="2">
        <v>39660</v>
      </c>
      <c r="DI56">
        <v>1.1639999999999999</v>
      </c>
      <c r="DK56" s="2">
        <v>39660</v>
      </c>
      <c r="DL56">
        <v>0.46100000000000002</v>
      </c>
      <c r="DN56" s="2">
        <v>39660</v>
      </c>
      <c r="DO56">
        <v>0.19800000000000001</v>
      </c>
      <c r="DR56" s="2">
        <v>39660</v>
      </c>
      <c r="DS56">
        <v>0.48199999999999998</v>
      </c>
      <c r="DU56" s="2">
        <v>39660</v>
      </c>
      <c r="DV56">
        <v>0.63300000000000001</v>
      </c>
      <c r="DX56" s="2">
        <v>39660</v>
      </c>
      <c r="DY56">
        <v>0.45100000000000001</v>
      </c>
      <c r="EA56" s="2">
        <v>39660</v>
      </c>
      <c r="EB56">
        <v>0.28999999999999998</v>
      </c>
      <c r="ED56" s="2">
        <v>39660</v>
      </c>
      <c r="EE56">
        <v>0.308</v>
      </c>
      <c r="EG56" s="2">
        <v>39660</v>
      </c>
      <c r="EH56">
        <v>0.28000000000000003</v>
      </c>
      <c r="EJ56" s="2">
        <v>39660</v>
      </c>
      <c r="EK56">
        <v>9.5000000000000001E-2</v>
      </c>
      <c r="EN56" s="2">
        <v>39660</v>
      </c>
      <c r="EO56">
        <v>0.34300000000000003</v>
      </c>
      <c r="EQ56" s="2">
        <v>39660</v>
      </c>
      <c r="ER56">
        <v>0.156</v>
      </c>
      <c r="ET56" s="2">
        <v>39660</v>
      </c>
      <c r="EU56">
        <v>0.156</v>
      </c>
      <c r="EW56" s="2">
        <v>39660</v>
      </c>
      <c r="EX56">
        <v>0.105</v>
      </c>
      <c r="EZ56" s="2">
        <v>39660</v>
      </c>
      <c r="FA56">
        <v>0.22500000000000001</v>
      </c>
      <c r="FF56" s="2">
        <v>39660</v>
      </c>
      <c r="FG56">
        <v>0.25600000000000001</v>
      </c>
      <c r="FI56" s="2">
        <v>39660</v>
      </c>
      <c r="FJ56">
        <v>0.26700000000000002</v>
      </c>
      <c r="FL56" s="2">
        <v>39660</v>
      </c>
      <c r="FM56">
        <v>1.2999999999999999E-2</v>
      </c>
      <c r="FO56" s="2">
        <v>39660</v>
      </c>
      <c r="FP56">
        <v>0.223</v>
      </c>
      <c r="FR56" s="2">
        <v>39660</v>
      </c>
      <c r="FS56">
        <v>0.191</v>
      </c>
      <c r="FU56" s="2">
        <v>39660</v>
      </c>
      <c r="FV56">
        <v>0.48099999999999998</v>
      </c>
      <c r="FX56" s="2">
        <v>39660</v>
      </c>
      <c r="FY56">
        <v>9.0999999999999998E-2</v>
      </c>
      <c r="GA56" s="2">
        <v>39660</v>
      </c>
      <c r="GB56">
        <v>0.11</v>
      </c>
      <c r="GD56" s="2">
        <v>39660</v>
      </c>
      <c r="GE56">
        <v>9.6000000000000002E-2</v>
      </c>
      <c r="GG56" s="2">
        <v>39660</v>
      </c>
      <c r="GH56">
        <v>1.2999999999999999E-2</v>
      </c>
      <c r="GJ56" s="2">
        <v>39660</v>
      </c>
      <c r="GK56">
        <v>0.156</v>
      </c>
      <c r="GM56" s="2">
        <v>39660</v>
      </c>
      <c r="GN56">
        <v>0.15</v>
      </c>
      <c r="GP56" s="2">
        <v>39660</v>
      </c>
      <c r="GQ56">
        <v>7.4999999999999997E-2</v>
      </c>
      <c r="GS56" s="2">
        <v>39660</v>
      </c>
      <c r="GT56">
        <v>2.5999999999999999E-2</v>
      </c>
      <c r="GV56" s="2">
        <v>39660</v>
      </c>
      <c r="GW56">
        <v>6.3E-2</v>
      </c>
      <c r="GY56" s="2">
        <v>39660</v>
      </c>
      <c r="GZ56">
        <v>6.3E-2</v>
      </c>
      <c r="HB56" s="2">
        <v>39660</v>
      </c>
      <c r="HC56">
        <v>0.113</v>
      </c>
      <c r="HE56" s="2">
        <v>39660</v>
      </c>
      <c r="HF56">
        <v>2.5000000000000001E-2</v>
      </c>
      <c r="HH56" s="2">
        <v>39660</v>
      </c>
      <c r="HI56">
        <v>0.14599999999999999</v>
      </c>
      <c r="HK56" s="2">
        <v>39660</v>
      </c>
      <c r="HL56">
        <v>0.13900000000000001</v>
      </c>
      <c r="HN56" s="2">
        <v>39660</v>
      </c>
      <c r="HO56">
        <v>0.14499999999999999</v>
      </c>
      <c r="HQ56" s="2">
        <v>39660</v>
      </c>
      <c r="HR56">
        <v>9.6000000000000002E-2</v>
      </c>
      <c r="HT56" s="2">
        <v>39660</v>
      </c>
      <c r="HU56">
        <v>9.6000000000000002E-2</v>
      </c>
      <c r="HW56" s="2">
        <v>39660</v>
      </c>
      <c r="HX56">
        <v>3.5999999999999997E-2</v>
      </c>
      <c r="HZ56" s="2">
        <v>39660</v>
      </c>
      <c r="IA56">
        <v>5.8000000000000003E-2</v>
      </c>
      <c r="IC56" s="2">
        <v>39660</v>
      </c>
      <c r="ID56">
        <v>2.9000000000000001E-2</v>
      </c>
      <c r="IF56" s="2">
        <v>39660</v>
      </c>
      <c r="IG56">
        <v>1.7999999999999999E-2</v>
      </c>
      <c r="II56" s="2">
        <v>39660</v>
      </c>
      <c r="IJ56">
        <v>8.5000000000000006E-2</v>
      </c>
      <c r="IL56" s="2">
        <v>39660</v>
      </c>
      <c r="IM56">
        <v>4.8000000000000001E-2</v>
      </c>
      <c r="IO56" s="2">
        <v>39660</v>
      </c>
      <c r="IP56">
        <v>3.4000000000000002E-2</v>
      </c>
      <c r="IR56" s="2">
        <v>39660</v>
      </c>
      <c r="IS56">
        <v>3.9E-2</v>
      </c>
      <c r="IU56" s="2">
        <v>39660</v>
      </c>
      <c r="IV56">
        <v>0.02</v>
      </c>
      <c r="IX56" s="2">
        <v>39660</v>
      </c>
      <c r="IY56">
        <v>3.1E-2</v>
      </c>
      <c r="JA56" s="2">
        <v>39660</v>
      </c>
      <c r="JB56">
        <v>3.9E-2</v>
      </c>
      <c r="JD56" s="2">
        <v>39660</v>
      </c>
      <c r="JE56">
        <v>3.5000000000000003E-2</v>
      </c>
      <c r="JG56" s="2">
        <v>39660</v>
      </c>
      <c r="JH56">
        <v>5.5E-2</v>
      </c>
      <c r="JJ56" s="2">
        <v>39660</v>
      </c>
      <c r="JK56">
        <v>7.2999999999999995E-2</v>
      </c>
      <c r="JM56" s="2">
        <v>39660</v>
      </c>
      <c r="JN56">
        <v>3.5000000000000003E-2</v>
      </c>
      <c r="JP56" s="2">
        <v>39660</v>
      </c>
      <c r="JQ56">
        <v>3.6999999999999998E-2</v>
      </c>
      <c r="JS56" s="2">
        <v>39660</v>
      </c>
      <c r="JT56">
        <v>2.3E-2</v>
      </c>
      <c r="JV56" s="2">
        <v>39660</v>
      </c>
      <c r="JW56">
        <v>1.7999999999999999E-2</v>
      </c>
      <c r="JY56" s="2">
        <v>39660</v>
      </c>
      <c r="JZ56">
        <v>1.2E-2</v>
      </c>
      <c r="KB56" s="2">
        <v>39660</v>
      </c>
      <c r="KC56">
        <v>2.5999999999999999E-2</v>
      </c>
      <c r="KE56" s="2">
        <v>39660</v>
      </c>
      <c r="KF56">
        <v>1.9E-2</v>
      </c>
      <c r="KH56" s="2">
        <v>39660</v>
      </c>
      <c r="KI56">
        <v>1.0999999999999999E-2</v>
      </c>
      <c r="KK56" s="2">
        <v>39660</v>
      </c>
      <c r="KL56">
        <v>1.0999999999999999E-2</v>
      </c>
      <c r="KN56" s="2">
        <v>39660</v>
      </c>
      <c r="KO56">
        <v>6.0000000000000001E-3</v>
      </c>
      <c r="KQ56" s="2">
        <v>39660</v>
      </c>
      <c r="KR56">
        <v>8.0000000000000002E-3</v>
      </c>
      <c r="KT56" s="2">
        <v>39660</v>
      </c>
      <c r="KU56">
        <v>1.4999999999999999E-2</v>
      </c>
      <c r="KW56" s="2">
        <v>39660</v>
      </c>
      <c r="KX56">
        <v>2.1000000000000001E-2</v>
      </c>
      <c r="KZ56" s="2">
        <v>39660</v>
      </c>
      <c r="LA56">
        <v>0.27</v>
      </c>
      <c r="LC56" s="2">
        <v>39660</v>
      </c>
      <c r="LD56">
        <v>1.2999999999999999E-2</v>
      </c>
      <c r="LF56" s="2">
        <v>39660</v>
      </c>
      <c r="LG56">
        <v>0.19600000000000001</v>
      </c>
      <c r="LI56" s="2">
        <v>39660</v>
      </c>
      <c r="LJ56">
        <v>7.9000000000000001E-2</v>
      </c>
      <c r="LL56" s="2">
        <v>39660</v>
      </c>
      <c r="LM56">
        <v>1.4999999999999999E-2</v>
      </c>
    </row>
    <row r="57" spans="1:325">
      <c r="A57" s="2">
        <v>36525</v>
      </c>
      <c r="B57">
        <v>154680</v>
      </c>
      <c r="D57" s="2">
        <v>34789</v>
      </c>
      <c r="E57">
        <v>131306</v>
      </c>
      <c r="G57" s="2">
        <v>37498</v>
      </c>
      <c r="H57">
        <v>44300</v>
      </c>
      <c r="J57" s="2">
        <v>34789</v>
      </c>
      <c r="K57">
        <v>6581</v>
      </c>
      <c r="M57" s="2">
        <v>36250</v>
      </c>
      <c r="N57">
        <v>93010</v>
      </c>
      <c r="P57" s="2">
        <v>36616</v>
      </c>
      <c r="Q57">
        <v>83650</v>
      </c>
      <c r="S57" s="2">
        <v>36462</v>
      </c>
      <c r="T57">
        <v>39870</v>
      </c>
      <c r="V57" s="5">
        <v>34789</v>
      </c>
      <c r="W57">
        <v>49300</v>
      </c>
      <c r="Y57" s="2">
        <v>36922</v>
      </c>
      <c r="Z57">
        <v>177049</v>
      </c>
      <c r="AB57" s="2">
        <v>39689</v>
      </c>
      <c r="AC57">
        <v>0.66600000000000004</v>
      </c>
      <c r="AE57" s="2">
        <v>39689</v>
      </c>
      <c r="AF57">
        <v>2.5099999999999998</v>
      </c>
      <c r="AH57" s="2">
        <v>37711</v>
      </c>
      <c r="AI57">
        <v>204553</v>
      </c>
      <c r="AK57" s="2">
        <v>39689</v>
      </c>
      <c r="AL57">
        <v>1.4650000000000001</v>
      </c>
      <c r="AN57" s="2">
        <v>36585</v>
      </c>
      <c r="AO57">
        <v>31903</v>
      </c>
      <c r="AQ57" s="2">
        <v>34789</v>
      </c>
      <c r="AR57">
        <v>2325</v>
      </c>
      <c r="AT57" s="2">
        <v>36738</v>
      </c>
      <c r="AU57">
        <v>8843.9</v>
      </c>
      <c r="AW57" s="2">
        <v>34789</v>
      </c>
      <c r="AX57">
        <v>24385</v>
      </c>
      <c r="AZ57" s="2">
        <v>34789</v>
      </c>
      <c r="BA57">
        <v>7263.4</v>
      </c>
      <c r="BC57" s="2">
        <v>38260</v>
      </c>
      <c r="BD57">
        <v>34236</v>
      </c>
      <c r="BF57" s="2">
        <v>39689</v>
      </c>
      <c r="BG57">
        <v>0.86899999999999999</v>
      </c>
      <c r="BI57" s="2">
        <v>34789</v>
      </c>
      <c r="BJ57">
        <v>8537.5</v>
      </c>
      <c r="BL57" s="2">
        <v>35124</v>
      </c>
      <c r="BM57">
        <v>9900</v>
      </c>
      <c r="BO57" s="2">
        <v>39689</v>
      </c>
      <c r="BP57">
        <v>0.46800000000000003</v>
      </c>
      <c r="BR57" s="2">
        <v>34789</v>
      </c>
      <c r="BS57">
        <v>7912.8</v>
      </c>
      <c r="BU57" s="2">
        <v>34789</v>
      </c>
      <c r="BV57">
        <v>22588.400000000001</v>
      </c>
      <c r="BX57" s="2">
        <v>34789</v>
      </c>
      <c r="BY57">
        <v>11995</v>
      </c>
      <c r="CA57" s="2">
        <v>38442</v>
      </c>
      <c r="CB57">
        <v>41311</v>
      </c>
      <c r="CD57" s="2">
        <v>34789</v>
      </c>
      <c r="CE57">
        <v>39960</v>
      </c>
      <c r="CG57" s="2">
        <v>39689</v>
      </c>
      <c r="CH57">
        <v>0.374</v>
      </c>
      <c r="CJ57" s="2">
        <v>39689</v>
      </c>
      <c r="CK57">
        <v>0.38800000000000001</v>
      </c>
      <c r="CM57" s="2">
        <v>39689</v>
      </c>
      <c r="CN57">
        <v>0.872</v>
      </c>
      <c r="CP57" s="2">
        <v>39689</v>
      </c>
      <c r="CQ57">
        <v>0.53200000000000003</v>
      </c>
      <c r="CS57" s="2">
        <v>39689</v>
      </c>
      <c r="CT57">
        <v>0.54500000000000004</v>
      </c>
      <c r="CV57" s="2">
        <v>39689</v>
      </c>
      <c r="CW57">
        <v>0.629</v>
      </c>
      <c r="CY57" s="2">
        <v>39689</v>
      </c>
      <c r="CZ57">
        <v>0.45100000000000001</v>
      </c>
      <c r="DB57" s="2">
        <v>39689</v>
      </c>
      <c r="DC57">
        <v>0.434</v>
      </c>
      <c r="DE57" s="2">
        <v>39689</v>
      </c>
      <c r="DF57">
        <v>0.49</v>
      </c>
      <c r="DH57" s="2">
        <v>39689</v>
      </c>
      <c r="DI57">
        <v>1.167</v>
      </c>
      <c r="DK57" s="2">
        <v>39689</v>
      </c>
      <c r="DL57">
        <v>0.46600000000000003</v>
      </c>
      <c r="DN57" s="2">
        <v>39689</v>
      </c>
      <c r="DO57">
        <v>0.19800000000000001</v>
      </c>
      <c r="DR57" s="2">
        <v>39689</v>
      </c>
      <c r="DS57">
        <v>0.498</v>
      </c>
      <c r="DU57" s="2">
        <v>39689</v>
      </c>
      <c r="DV57">
        <v>0.624</v>
      </c>
      <c r="DX57" s="2">
        <v>39689</v>
      </c>
      <c r="DY57">
        <v>0.46300000000000002</v>
      </c>
      <c r="EA57" s="2">
        <v>39689</v>
      </c>
      <c r="EB57">
        <v>0.313</v>
      </c>
      <c r="ED57" s="2">
        <v>39689</v>
      </c>
      <c r="EE57">
        <v>0.315</v>
      </c>
      <c r="EG57" s="2">
        <v>39689</v>
      </c>
      <c r="EH57">
        <v>0.28000000000000003</v>
      </c>
      <c r="EJ57" s="2">
        <v>39689</v>
      </c>
      <c r="EK57">
        <v>9.7000000000000003E-2</v>
      </c>
      <c r="EN57" s="2">
        <v>39689</v>
      </c>
      <c r="EO57">
        <v>0.378</v>
      </c>
      <c r="EQ57" s="2">
        <v>39689</v>
      </c>
      <c r="ER57">
        <v>0.129</v>
      </c>
      <c r="ET57" s="2">
        <v>39689</v>
      </c>
      <c r="EU57">
        <v>0.129</v>
      </c>
      <c r="EW57" s="2">
        <v>39689</v>
      </c>
      <c r="EX57">
        <v>0.106</v>
      </c>
      <c r="EZ57" s="2">
        <v>39689</v>
      </c>
      <c r="FA57">
        <v>0.19700000000000001</v>
      </c>
      <c r="FF57" s="2">
        <v>39689</v>
      </c>
      <c r="FG57">
        <v>0.25700000000000001</v>
      </c>
      <c r="FI57" s="2">
        <v>39689</v>
      </c>
      <c r="FJ57">
        <v>0.28100000000000003</v>
      </c>
      <c r="FL57" s="2">
        <v>39689</v>
      </c>
      <c r="FM57">
        <v>1.2E-2</v>
      </c>
      <c r="FO57" s="2">
        <v>39689</v>
      </c>
      <c r="FP57">
        <v>0.22500000000000001</v>
      </c>
      <c r="FR57" s="2">
        <v>39689</v>
      </c>
      <c r="FS57">
        <v>0.22600000000000001</v>
      </c>
      <c r="FU57" s="2">
        <v>39689</v>
      </c>
      <c r="FV57">
        <v>0.52800000000000002</v>
      </c>
      <c r="FX57" s="2">
        <v>39689</v>
      </c>
      <c r="FY57">
        <v>0.09</v>
      </c>
      <c r="GA57" s="2">
        <v>39689</v>
      </c>
      <c r="GB57">
        <v>0.115</v>
      </c>
      <c r="GD57" s="2">
        <v>39689</v>
      </c>
      <c r="GE57">
        <v>9.7000000000000003E-2</v>
      </c>
      <c r="GG57" s="2">
        <v>39689</v>
      </c>
      <c r="GH57">
        <v>1.4E-2</v>
      </c>
      <c r="GJ57" s="2">
        <v>39689</v>
      </c>
      <c r="GK57">
        <v>0.157</v>
      </c>
      <c r="GM57" s="2">
        <v>39689</v>
      </c>
      <c r="GN57">
        <v>0.152</v>
      </c>
      <c r="GP57" s="2">
        <v>39689</v>
      </c>
      <c r="GQ57">
        <v>8.6999999999999994E-2</v>
      </c>
      <c r="GS57" s="2">
        <v>39689</v>
      </c>
      <c r="GT57">
        <v>2.5999999999999999E-2</v>
      </c>
      <c r="GV57" s="2">
        <v>39689</v>
      </c>
      <c r="GW57">
        <v>6.5000000000000002E-2</v>
      </c>
      <c r="GY57" s="2">
        <v>39689</v>
      </c>
      <c r="GZ57">
        <v>6.5000000000000002E-2</v>
      </c>
      <c r="HB57" s="2">
        <v>39689</v>
      </c>
      <c r="HC57">
        <v>0.121</v>
      </c>
      <c r="HE57" s="2">
        <v>39689</v>
      </c>
      <c r="HF57">
        <v>2.5000000000000001E-2</v>
      </c>
      <c r="HH57" s="2">
        <v>39689</v>
      </c>
      <c r="HI57">
        <v>0.14399999999999999</v>
      </c>
      <c r="HK57" s="2">
        <v>39689</v>
      </c>
      <c r="HL57">
        <v>0.13700000000000001</v>
      </c>
      <c r="HN57" s="2">
        <v>39689</v>
      </c>
      <c r="HO57">
        <v>0.14699999999999999</v>
      </c>
      <c r="HQ57" s="2">
        <v>39689</v>
      </c>
      <c r="HR57">
        <v>0.104</v>
      </c>
      <c r="HT57" s="2">
        <v>39689</v>
      </c>
      <c r="HU57">
        <v>0.104</v>
      </c>
      <c r="HW57" s="2">
        <v>39689</v>
      </c>
      <c r="HX57">
        <v>3.6999999999999998E-2</v>
      </c>
      <c r="HZ57" s="2">
        <v>39689</v>
      </c>
      <c r="IA57">
        <v>5.8000000000000003E-2</v>
      </c>
      <c r="IC57" s="2">
        <v>39689</v>
      </c>
      <c r="ID57">
        <v>3.3000000000000002E-2</v>
      </c>
      <c r="IF57" s="2">
        <v>39689</v>
      </c>
      <c r="IG57">
        <v>1.9E-2</v>
      </c>
      <c r="II57" s="2">
        <v>39689</v>
      </c>
      <c r="IJ57">
        <v>8.8999999999999996E-2</v>
      </c>
      <c r="IL57" s="2">
        <v>39689</v>
      </c>
      <c r="IM57">
        <v>4.8000000000000001E-2</v>
      </c>
      <c r="IO57" s="2">
        <v>39689</v>
      </c>
      <c r="IP57">
        <v>4.3999999999999997E-2</v>
      </c>
      <c r="IR57" s="2">
        <v>39689</v>
      </c>
      <c r="IS57">
        <v>3.9E-2</v>
      </c>
      <c r="IU57" s="2">
        <v>39689</v>
      </c>
      <c r="IV57">
        <v>0.02</v>
      </c>
      <c r="IX57" s="2">
        <v>39689</v>
      </c>
      <c r="IY57">
        <v>3.2000000000000001E-2</v>
      </c>
      <c r="JA57" s="2">
        <v>39689</v>
      </c>
      <c r="JB57">
        <v>3.9E-2</v>
      </c>
      <c r="JD57" s="2">
        <v>39689</v>
      </c>
      <c r="JE57">
        <v>3.5999999999999997E-2</v>
      </c>
      <c r="JG57" s="2">
        <v>39689</v>
      </c>
      <c r="JH57">
        <v>5.5E-2</v>
      </c>
      <c r="JJ57" s="2">
        <v>39689</v>
      </c>
      <c r="JK57">
        <v>7.4999999999999997E-2</v>
      </c>
      <c r="JM57" s="2">
        <v>39689</v>
      </c>
      <c r="JN57">
        <v>0.03</v>
      </c>
      <c r="JP57" s="2">
        <v>39689</v>
      </c>
      <c r="JQ57">
        <v>3.6999999999999998E-2</v>
      </c>
      <c r="JS57" s="2">
        <v>39689</v>
      </c>
      <c r="JT57">
        <v>2.4E-2</v>
      </c>
      <c r="JV57" s="2">
        <v>39689</v>
      </c>
      <c r="JW57">
        <v>1.7999999999999999E-2</v>
      </c>
      <c r="JY57" s="2">
        <v>39689</v>
      </c>
      <c r="JZ57">
        <v>1.2E-2</v>
      </c>
      <c r="KB57" s="2">
        <v>39689</v>
      </c>
      <c r="KC57">
        <v>2.5999999999999999E-2</v>
      </c>
      <c r="KE57" s="2">
        <v>39689</v>
      </c>
      <c r="KF57">
        <v>0.02</v>
      </c>
      <c r="KH57" s="2">
        <v>39689</v>
      </c>
      <c r="KI57">
        <v>1.0999999999999999E-2</v>
      </c>
      <c r="KK57" s="2">
        <v>39689</v>
      </c>
      <c r="KL57">
        <v>1.0999999999999999E-2</v>
      </c>
      <c r="KN57" s="2">
        <v>39689</v>
      </c>
      <c r="KO57">
        <v>6.0000000000000001E-3</v>
      </c>
      <c r="KQ57" s="2">
        <v>39689</v>
      </c>
      <c r="KR57">
        <v>8.0000000000000002E-3</v>
      </c>
      <c r="KT57" s="2">
        <v>39689</v>
      </c>
      <c r="KU57">
        <v>1.4999999999999999E-2</v>
      </c>
      <c r="KW57" s="2">
        <v>39689</v>
      </c>
      <c r="KX57">
        <v>2.1999999999999999E-2</v>
      </c>
      <c r="KZ57" s="2">
        <v>39689</v>
      </c>
      <c r="LA57">
        <v>0.27</v>
      </c>
      <c r="LC57" s="2">
        <v>39689</v>
      </c>
      <c r="LD57">
        <v>1.2999999999999999E-2</v>
      </c>
      <c r="LF57" s="2">
        <v>39689</v>
      </c>
      <c r="LG57">
        <v>0.191</v>
      </c>
      <c r="LI57" s="2">
        <v>39689</v>
      </c>
      <c r="LJ57">
        <v>8.6999999999999994E-2</v>
      </c>
      <c r="LL57" s="2">
        <v>39689</v>
      </c>
      <c r="LM57">
        <v>1.6E-2</v>
      </c>
    </row>
    <row r="58" spans="1:325">
      <c r="A58" s="2">
        <v>36556</v>
      </c>
      <c r="B58">
        <v>156100</v>
      </c>
      <c r="D58" s="2">
        <v>34819</v>
      </c>
      <c r="E58">
        <v>143056</v>
      </c>
      <c r="G58" s="2">
        <v>37529</v>
      </c>
      <c r="H58">
        <v>45400</v>
      </c>
      <c r="J58" s="2">
        <v>34819</v>
      </c>
      <c r="K58">
        <v>6580</v>
      </c>
      <c r="M58" s="2">
        <v>36280</v>
      </c>
      <c r="N58">
        <v>95120</v>
      </c>
      <c r="P58" s="2">
        <v>36646</v>
      </c>
      <c r="Q58">
        <v>84610</v>
      </c>
      <c r="S58" s="2">
        <v>36494</v>
      </c>
      <c r="T58">
        <v>42170</v>
      </c>
      <c r="V58" s="5">
        <v>34819</v>
      </c>
      <c r="W58">
        <v>49300</v>
      </c>
      <c r="Y58" s="2">
        <v>36950</v>
      </c>
      <c r="Z58">
        <v>181760</v>
      </c>
      <c r="AB58" s="2">
        <v>39721</v>
      </c>
      <c r="AC58">
        <v>0.65600000000000003</v>
      </c>
      <c r="AE58" s="2">
        <v>39721</v>
      </c>
      <c r="AF58">
        <v>2.456</v>
      </c>
      <c r="AH58" s="2">
        <v>37741</v>
      </c>
      <c r="AI58">
        <v>203792</v>
      </c>
      <c r="AK58" s="2">
        <v>39721</v>
      </c>
      <c r="AL58">
        <v>1.4750000000000001</v>
      </c>
      <c r="AN58" s="2">
        <v>36616</v>
      </c>
      <c r="AO58">
        <v>34010</v>
      </c>
      <c r="AQ58" s="2">
        <v>34819</v>
      </c>
      <c r="AR58">
        <v>2239</v>
      </c>
      <c r="AT58" s="2">
        <v>36769</v>
      </c>
      <c r="AU58">
        <v>8822.9</v>
      </c>
      <c r="AW58" s="2">
        <v>34819</v>
      </c>
      <c r="AX58">
        <v>24737</v>
      </c>
      <c r="AZ58" s="2">
        <v>34819</v>
      </c>
      <c r="BA58">
        <v>8755.7999999999993</v>
      </c>
      <c r="BC58" s="2">
        <v>38289</v>
      </c>
      <c r="BD58">
        <v>35939</v>
      </c>
      <c r="BF58" s="2">
        <v>39721</v>
      </c>
      <c r="BG58">
        <v>0.84299999999999997</v>
      </c>
      <c r="BI58" s="2">
        <v>34819</v>
      </c>
      <c r="BJ58">
        <v>8612.9</v>
      </c>
      <c r="BL58" s="2">
        <v>35155</v>
      </c>
      <c r="BM58">
        <v>9700</v>
      </c>
      <c r="BO58" s="2">
        <v>39721</v>
      </c>
      <c r="BP58">
        <v>0.47099999999999997</v>
      </c>
      <c r="BR58" s="2">
        <v>34819</v>
      </c>
      <c r="BS58">
        <v>8815.9</v>
      </c>
      <c r="BU58" s="2">
        <v>34819</v>
      </c>
      <c r="BV58">
        <v>21351.9</v>
      </c>
      <c r="BX58" s="2">
        <v>34819</v>
      </c>
      <c r="BY58">
        <v>12109</v>
      </c>
      <c r="CA58" s="2">
        <v>38471</v>
      </c>
      <c r="CB58">
        <v>41647</v>
      </c>
      <c r="CD58" s="2">
        <v>34819</v>
      </c>
      <c r="CE58">
        <v>40080</v>
      </c>
      <c r="CG58" s="2">
        <v>39721</v>
      </c>
      <c r="CH58">
        <v>0.41</v>
      </c>
      <c r="CJ58" s="2">
        <v>39721</v>
      </c>
      <c r="CK58">
        <v>0.38400000000000001</v>
      </c>
      <c r="CM58" s="2">
        <v>39721</v>
      </c>
      <c r="CN58">
        <v>0.878</v>
      </c>
      <c r="CP58" s="2">
        <v>39721</v>
      </c>
      <c r="CQ58">
        <v>0.54600000000000004</v>
      </c>
      <c r="CS58" s="2">
        <v>39721</v>
      </c>
      <c r="CT58">
        <v>0.53400000000000003</v>
      </c>
      <c r="CV58" s="2">
        <v>39721</v>
      </c>
      <c r="CW58">
        <v>0.61199999999999999</v>
      </c>
      <c r="CY58" s="2">
        <v>39721</v>
      </c>
      <c r="CZ58">
        <v>0.45200000000000001</v>
      </c>
      <c r="DB58" s="2">
        <v>39721</v>
      </c>
      <c r="DC58">
        <v>0.44700000000000001</v>
      </c>
      <c r="DE58" s="2">
        <v>39721</v>
      </c>
      <c r="DF58">
        <v>0.49299999999999999</v>
      </c>
      <c r="DH58" s="2">
        <v>39721</v>
      </c>
      <c r="DI58">
        <v>1.175</v>
      </c>
      <c r="DK58" s="2">
        <v>39721</v>
      </c>
      <c r="DL58">
        <v>0.46899999999999997</v>
      </c>
      <c r="DN58" s="2">
        <v>39721</v>
      </c>
      <c r="DO58">
        <v>0.221</v>
      </c>
      <c r="DR58" s="2">
        <v>39721</v>
      </c>
      <c r="DS58">
        <v>0.501</v>
      </c>
      <c r="DU58" s="2">
        <v>39721</v>
      </c>
      <c r="DV58">
        <v>0.68400000000000005</v>
      </c>
      <c r="DX58" s="2">
        <v>39721</v>
      </c>
      <c r="DY58">
        <v>0.40400000000000003</v>
      </c>
      <c r="EA58" s="2">
        <v>39721</v>
      </c>
      <c r="EB58">
        <v>0.32300000000000001</v>
      </c>
      <c r="ED58" s="2">
        <v>39721</v>
      </c>
      <c r="EE58">
        <v>0.32400000000000001</v>
      </c>
      <c r="EG58" s="2">
        <v>39721</v>
      </c>
      <c r="EH58">
        <v>0.27300000000000002</v>
      </c>
      <c r="EJ58" s="2">
        <v>39721</v>
      </c>
      <c r="EK58">
        <v>0.105</v>
      </c>
      <c r="EN58" s="2">
        <v>39721</v>
      </c>
      <c r="EO58">
        <v>0.38</v>
      </c>
      <c r="EQ58" s="2">
        <v>39721</v>
      </c>
      <c r="ER58">
        <v>0.13</v>
      </c>
      <c r="ET58" s="2">
        <v>39721</v>
      </c>
      <c r="EU58">
        <v>0.13</v>
      </c>
      <c r="EW58" s="2">
        <v>39721</v>
      </c>
      <c r="EX58">
        <v>0.126</v>
      </c>
      <c r="EZ58" s="2">
        <v>39721</v>
      </c>
      <c r="FA58">
        <v>0.191</v>
      </c>
      <c r="FF58" s="2">
        <v>39721</v>
      </c>
      <c r="FG58">
        <v>0.29099999999999998</v>
      </c>
      <c r="FI58" s="2">
        <v>39721</v>
      </c>
      <c r="FJ58">
        <v>0.28299999999999997</v>
      </c>
      <c r="FL58" s="2">
        <v>39721</v>
      </c>
      <c r="FM58">
        <v>1.2E-2</v>
      </c>
      <c r="FO58" s="2">
        <v>39721</v>
      </c>
      <c r="FP58">
        <v>0.22</v>
      </c>
      <c r="FR58" s="2">
        <v>39721</v>
      </c>
      <c r="FS58">
        <v>0.24299999999999999</v>
      </c>
      <c r="FU58" s="2">
        <v>39721</v>
      </c>
      <c r="FV58">
        <v>0.55900000000000005</v>
      </c>
      <c r="FX58" s="2">
        <v>39721</v>
      </c>
      <c r="FY58">
        <v>8.8999999999999996E-2</v>
      </c>
      <c r="GA58" s="2">
        <v>39721</v>
      </c>
      <c r="GB58">
        <v>0.11600000000000001</v>
      </c>
      <c r="GD58" s="2">
        <v>39721</v>
      </c>
      <c r="GE58">
        <v>9.6000000000000002E-2</v>
      </c>
      <c r="GG58" s="2">
        <v>39721</v>
      </c>
      <c r="GH58">
        <v>1.4999999999999999E-2</v>
      </c>
      <c r="GJ58" s="2">
        <v>39721</v>
      </c>
      <c r="GK58">
        <v>0.16200000000000001</v>
      </c>
      <c r="GM58" s="2">
        <v>39721</v>
      </c>
      <c r="GN58">
        <v>0.153</v>
      </c>
      <c r="GP58" s="2">
        <v>39721</v>
      </c>
      <c r="GQ58">
        <v>8.2000000000000003E-2</v>
      </c>
      <c r="GS58" s="2">
        <v>39721</v>
      </c>
      <c r="GT58">
        <v>2.5999999999999999E-2</v>
      </c>
      <c r="GV58" s="2">
        <v>39721</v>
      </c>
      <c r="GW58">
        <v>6.5000000000000002E-2</v>
      </c>
      <c r="GY58" s="2">
        <v>39721</v>
      </c>
      <c r="GZ58">
        <v>6.5000000000000002E-2</v>
      </c>
      <c r="HB58" s="2">
        <v>39721</v>
      </c>
      <c r="HC58">
        <v>0.122</v>
      </c>
      <c r="HE58" s="2">
        <v>39721</v>
      </c>
      <c r="HF58">
        <v>2.5000000000000001E-2</v>
      </c>
      <c r="HH58" s="2">
        <v>39721</v>
      </c>
      <c r="HI58">
        <v>0.14399999999999999</v>
      </c>
      <c r="HK58" s="2">
        <v>39721</v>
      </c>
      <c r="HL58">
        <v>0.13700000000000001</v>
      </c>
      <c r="HN58" s="2">
        <v>39721</v>
      </c>
      <c r="HO58">
        <v>0.14799999999999999</v>
      </c>
      <c r="HQ58" s="2">
        <v>39721</v>
      </c>
      <c r="HR58">
        <v>9.7000000000000003E-2</v>
      </c>
      <c r="HT58" s="2">
        <v>39721</v>
      </c>
      <c r="HU58">
        <v>9.7000000000000003E-2</v>
      </c>
      <c r="HW58" s="2">
        <v>39721</v>
      </c>
      <c r="HX58">
        <v>3.6999999999999998E-2</v>
      </c>
      <c r="HZ58" s="2">
        <v>39721</v>
      </c>
      <c r="IA58">
        <v>0.06</v>
      </c>
      <c r="IC58" s="2">
        <v>39721</v>
      </c>
      <c r="ID58">
        <v>3.3000000000000002E-2</v>
      </c>
      <c r="IF58" s="2">
        <v>39721</v>
      </c>
      <c r="IG58">
        <v>3.3000000000000002E-2</v>
      </c>
      <c r="II58" s="2">
        <v>39721</v>
      </c>
      <c r="IJ58">
        <v>9.5000000000000001E-2</v>
      </c>
      <c r="IL58" s="2">
        <v>39721</v>
      </c>
      <c r="IM58">
        <v>4.9000000000000002E-2</v>
      </c>
      <c r="IO58" s="2">
        <v>39721</v>
      </c>
      <c r="IP58">
        <v>4.4999999999999998E-2</v>
      </c>
      <c r="IR58" s="2">
        <v>39721</v>
      </c>
      <c r="IS58">
        <v>3.9E-2</v>
      </c>
      <c r="IU58" s="2">
        <v>39721</v>
      </c>
      <c r="IV58">
        <v>2.1999999999999999E-2</v>
      </c>
      <c r="IX58" s="2">
        <v>39721</v>
      </c>
      <c r="IY58">
        <v>3.2000000000000001E-2</v>
      </c>
      <c r="JA58" s="2">
        <v>39721</v>
      </c>
      <c r="JB58">
        <v>3.9E-2</v>
      </c>
      <c r="JD58" s="2">
        <v>39721</v>
      </c>
      <c r="JE58">
        <v>0.04</v>
      </c>
      <c r="JG58" s="2">
        <v>39721</v>
      </c>
      <c r="JH58">
        <v>5.6000000000000001E-2</v>
      </c>
      <c r="JJ58" s="2">
        <v>39721</v>
      </c>
      <c r="JK58">
        <v>7.6999999999999999E-2</v>
      </c>
      <c r="JM58" s="2">
        <v>39721</v>
      </c>
      <c r="JN58">
        <v>3.1E-2</v>
      </c>
      <c r="JP58" s="2">
        <v>39721</v>
      </c>
      <c r="JQ58">
        <v>3.5999999999999997E-2</v>
      </c>
      <c r="JS58" s="2">
        <v>39721</v>
      </c>
      <c r="JT58">
        <v>2.4E-2</v>
      </c>
      <c r="JV58" s="2">
        <v>39721</v>
      </c>
      <c r="JW58">
        <v>1.7999999999999999E-2</v>
      </c>
      <c r="JY58" s="2">
        <v>39721</v>
      </c>
      <c r="JZ58">
        <v>1.2E-2</v>
      </c>
      <c r="KB58" s="2">
        <v>39721</v>
      </c>
      <c r="KC58">
        <v>2.5999999999999999E-2</v>
      </c>
      <c r="KE58" s="2">
        <v>39721</v>
      </c>
      <c r="KF58">
        <v>0.02</v>
      </c>
      <c r="KH58" s="2">
        <v>39721</v>
      </c>
      <c r="KI58">
        <v>1.0999999999999999E-2</v>
      </c>
      <c r="KK58" s="2">
        <v>39721</v>
      </c>
      <c r="KL58">
        <v>1.0999999999999999E-2</v>
      </c>
      <c r="KN58" s="2">
        <v>39721</v>
      </c>
      <c r="KO58">
        <v>7.0000000000000001E-3</v>
      </c>
      <c r="KQ58" s="2">
        <v>39721</v>
      </c>
      <c r="KR58">
        <v>8.0000000000000002E-3</v>
      </c>
      <c r="KT58" s="2">
        <v>39721</v>
      </c>
      <c r="KU58">
        <v>1.4999999999999999E-2</v>
      </c>
      <c r="KW58" s="2">
        <v>39721</v>
      </c>
      <c r="KX58">
        <v>2.1999999999999999E-2</v>
      </c>
      <c r="KZ58" s="2">
        <v>39721</v>
      </c>
      <c r="LA58">
        <v>0.27200000000000002</v>
      </c>
      <c r="LC58" s="2">
        <v>39721</v>
      </c>
      <c r="LD58">
        <v>1.2999999999999999E-2</v>
      </c>
      <c r="LF58" s="2">
        <v>39721</v>
      </c>
      <c r="LG58">
        <v>0.182</v>
      </c>
      <c r="LI58" s="2">
        <v>39721</v>
      </c>
      <c r="LJ58">
        <v>8.8999999999999996E-2</v>
      </c>
      <c r="LL58" s="2">
        <v>39721</v>
      </c>
      <c r="LM58">
        <v>1.7000000000000001E-2</v>
      </c>
    </row>
    <row r="59" spans="1:325">
      <c r="A59" s="2">
        <v>36585</v>
      </c>
      <c r="B59">
        <v>156560</v>
      </c>
      <c r="D59" s="2">
        <v>34850</v>
      </c>
      <c r="E59">
        <v>143607</v>
      </c>
      <c r="G59" s="2">
        <v>37560</v>
      </c>
      <c r="H59">
        <v>46400</v>
      </c>
      <c r="J59" s="2">
        <v>34850</v>
      </c>
      <c r="K59">
        <v>7316</v>
      </c>
      <c r="M59" s="2">
        <v>36311</v>
      </c>
      <c r="N59">
        <v>95700</v>
      </c>
      <c r="P59" s="2">
        <v>36677</v>
      </c>
      <c r="Q59">
        <v>86820</v>
      </c>
      <c r="S59" s="2">
        <v>36525</v>
      </c>
      <c r="T59">
        <v>36353</v>
      </c>
      <c r="V59" s="5">
        <v>34850</v>
      </c>
      <c r="W59">
        <v>49300</v>
      </c>
      <c r="Y59" s="2">
        <v>36980</v>
      </c>
      <c r="Z59">
        <v>184428</v>
      </c>
      <c r="AB59" s="2">
        <v>39752</v>
      </c>
      <c r="AC59">
        <v>0.64600000000000002</v>
      </c>
      <c r="AE59" s="2">
        <v>39752</v>
      </c>
      <c r="AF59">
        <v>2.4510000000000001</v>
      </c>
      <c r="AH59" s="2">
        <v>37772</v>
      </c>
      <c r="AI59">
        <v>204848</v>
      </c>
      <c r="AK59" s="2">
        <v>39752</v>
      </c>
      <c r="AL59">
        <v>1.4510000000000001</v>
      </c>
      <c r="AN59" s="2">
        <v>36644</v>
      </c>
      <c r="AO59">
        <v>33746</v>
      </c>
      <c r="AQ59" s="2">
        <v>34850</v>
      </c>
      <c r="AR59">
        <v>2063</v>
      </c>
      <c r="AT59" s="2">
        <v>36799</v>
      </c>
      <c r="AU59">
        <v>9197.7000000000007</v>
      </c>
      <c r="AW59" s="2">
        <v>34850</v>
      </c>
      <c r="AX59">
        <v>24738</v>
      </c>
      <c r="AZ59" s="2">
        <v>34850</v>
      </c>
      <c r="BA59">
        <v>9718.7000000000007</v>
      </c>
      <c r="BC59" s="2">
        <v>38321</v>
      </c>
      <c r="BD59">
        <v>35649</v>
      </c>
      <c r="BF59" s="2">
        <v>39752</v>
      </c>
      <c r="BG59">
        <v>0.82099999999999995</v>
      </c>
      <c r="BI59" s="2">
        <v>34850</v>
      </c>
      <c r="BJ59">
        <v>8571.2000000000007</v>
      </c>
      <c r="BL59" s="2">
        <v>35185</v>
      </c>
      <c r="BM59">
        <v>9500</v>
      </c>
      <c r="BO59" s="2">
        <v>39752</v>
      </c>
      <c r="BP59">
        <v>0.47699999999999998</v>
      </c>
      <c r="BR59" s="2">
        <v>34850</v>
      </c>
      <c r="BS59">
        <v>8296.2000000000007</v>
      </c>
      <c r="BU59" s="2">
        <v>34850</v>
      </c>
      <c r="BV59">
        <v>20080.900000000001</v>
      </c>
      <c r="BX59" s="2">
        <v>34850</v>
      </c>
      <c r="BY59">
        <v>12360</v>
      </c>
      <c r="CA59" s="2">
        <v>38503</v>
      </c>
      <c r="CB59">
        <v>40517</v>
      </c>
      <c r="CD59" s="2">
        <v>34850</v>
      </c>
      <c r="CE59">
        <v>39840</v>
      </c>
      <c r="CG59" s="2">
        <v>39752</v>
      </c>
      <c r="CH59">
        <v>0.4</v>
      </c>
      <c r="CJ59" s="2">
        <v>39752</v>
      </c>
      <c r="CK59">
        <v>0.36599999999999999</v>
      </c>
      <c r="CM59" s="2">
        <v>39752</v>
      </c>
      <c r="CN59">
        <v>0.88300000000000001</v>
      </c>
      <c r="CP59" s="2">
        <v>39752</v>
      </c>
      <c r="CQ59">
        <v>0.48099999999999998</v>
      </c>
      <c r="CS59" s="2">
        <v>39752</v>
      </c>
      <c r="CT59">
        <v>0.52900000000000003</v>
      </c>
      <c r="CV59" s="2">
        <v>39752</v>
      </c>
      <c r="CW59">
        <v>0.60399999999999998</v>
      </c>
      <c r="CY59" s="2">
        <v>39752</v>
      </c>
      <c r="CZ59">
        <v>0.45300000000000001</v>
      </c>
      <c r="DB59" s="2">
        <v>39752</v>
      </c>
      <c r="DC59">
        <v>0.44900000000000001</v>
      </c>
      <c r="DE59" s="2">
        <v>39752</v>
      </c>
      <c r="DF59">
        <v>0.503</v>
      </c>
      <c r="DH59" s="2">
        <v>39752</v>
      </c>
      <c r="DI59">
        <v>0.879</v>
      </c>
      <c r="DK59" s="2">
        <v>39752</v>
      </c>
      <c r="DL59">
        <v>0.47199999999999998</v>
      </c>
      <c r="DN59" s="2">
        <v>39752</v>
      </c>
      <c r="DO59">
        <v>0.222</v>
      </c>
      <c r="DR59" s="2">
        <v>39752</v>
      </c>
      <c r="DS59">
        <v>0.54200000000000004</v>
      </c>
      <c r="DU59" s="2">
        <v>39752</v>
      </c>
      <c r="DV59">
        <v>0.61899999999999999</v>
      </c>
      <c r="DX59" s="2">
        <v>39752</v>
      </c>
      <c r="DY59">
        <v>0.38400000000000001</v>
      </c>
      <c r="EA59" s="2">
        <v>39752</v>
      </c>
      <c r="EB59">
        <v>0.35099999999999998</v>
      </c>
      <c r="ED59" s="2">
        <v>39752</v>
      </c>
      <c r="EE59">
        <v>0.33100000000000002</v>
      </c>
      <c r="EG59" s="2">
        <v>39752</v>
      </c>
      <c r="EH59">
        <v>0.28799999999999998</v>
      </c>
      <c r="EJ59" s="2">
        <v>39752</v>
      </c>
      <c r="EK59">
        <v>0.105</v>
      </c>
      <c r="EN59" s="2">
        <v>39752</v>
      </c>
      <c r="EO59">
        <v>0.38200000000000001</v>
      </c>
      <c r="EQ59" s="2">
        <v>39752</v>
      </c>
      <c r="ER59">
        <v>9.7000000000000003E-2</v>
      </c>
      <c r="ET59" s="2">
        <v>39752</v>
      </c>
      <c r="EU59">
        <v>9.7000000000000003E-2</v>
      </c>
      <c r="EW59" s="2">
        <v>39752</v>
      </c>
      <c r="EX59">
        <v>0.127</v>
      </c>
      <c r="EZ59" s="2">
        <v>39752</v>
      </c>
      <c r="FA59">
        <v>0.17100000000000001</v>
      </c>
      <c r="FF59" s="2">
        <v>39752</v>
      </c>
      <c r="FG59">
        <v>0.219</v>
      </c>
      <c r="FI59" s="2">
        <v>39752</v>
      </c>
      <c r="FJ59">
        <v>0.29099999999999998</v>
      </c>
      <c r="FL59" s="2">
        <v>39752</v>
      </c>
      <c r="FM59">
        <v>0.01</v>
      </c>
      <c r="FO59" s="2">
        <v>39752</v>
      </c>
      <c r="FP59">
        <v>0.21099999999999999</v>
      </c>
      <c r="FR59" s="2">
        <v>39752</v>
      </c>
      <c r="FS59">
        <v>0.28599999999999998</v>
      </c>
      <c r="FU59" s="2">
        <v>39752</v>
      </c>
      <c r="FV59">
        <v>0.57599999999999996</v>
      </c>
      <c r="FX59" s="2">
        <v>39752</v>
      </c>
      <c r="FY59">
        <v>8.5999999999999993E-2</v>
      </c>
      <c r="GA59" s="2">
        <v>39752</v>
      </c>
      <c r="GB59">
        <v>0.122</v>
      </c>
      <c r="GD59" s="2">
        <v>39752</v>
      </c>
      <c r="GE59">
        <v>9.4E-2</v>
      </c>
      <c r="GG59" s="2">
        <v>39752</v>
      </c>
      <c r="GH59">
        <v>1.2999999999999999E-2</v>
      </c>
      <c r="GJ59" s="2">
        <v>39752</v>
      </c>
      <c r="GK59">
        <v>0.16</v>
      </c>
      <c r="GM59" s="2">
        <v>39752</v>
      </c>
      <c r="GN59">
        <v>0.14699999999999999</v>
      </c>
      <c r="GP59" s="2">
        <v>39752</v>
      </c>
      <c r="GQ59">
        <v>8.5000000000000006E-2</v>
      </c>
      <c r="GS59" s="2">
        <v>39752</v>
      </c>
      <c r="GT59">
        <v>2.5999999999999999E-2</v>
      </c>
      <c r="GV59" s="2">
        <v>39752</v>
      </c>
      <c r="GW59">
        <v>6.6000000000000003E-2</v>
      </c>
      <c r="GY59" s="2">
        <v>39752</v>
      </c>
      <c r="GZ59">
        <v>6.6000000000000003E-2</v>
      </c>
      <c r="HB59" s="2">
        <v>39752</v>
      </c>
      <c r="HC59">
        <v>0.122</v>
      </c>
      <c r="HE59" s="2">
        <v>39752</v>
      </c>
      <c r="HF59">
        <v>2.5000000000000001E-2</v>
      </c>
      <c r="HH59" s="2">
        <v>39752</v>
      </c>
      <c r="HI59">
        <v>0.14499999999999999</v>
      </c>
      <c r="HK59" s="2">
        <v>39752</v>
      </c>
      <c r="HL59">
        <v>0.13600000000000001</v>
      </c>
      <c r="HN59" s="2">
        <v>39752</v>
      </c>
      <c r="HO59">
        <v>0.14399999999999999</v>
      </c>
      <c r="HQ59" s="2">
        <v>39752</v>
      </c>
      <c r="HR59">
        <v>9.4E-2</v>
      </c>
      <c r="HT59" s="2">
        <v>39752</v>
      </c>
      <c r="HU59">
        <v>9.4E-2</v>
      </c>
      <c r="HW59" s="2">
        <v>39752</v>
      </c>
      <c r="HX59">
        <v>3.6999999999999998E-2</v>
      </c>
      <c r="HZ59" s="2">
        <v>39752</v>
      </c>
      <c r="IA59">
        <v>6.0999999999999999E-2</v>
      </c>
      <c r="IC59" s="2">
        <v>39752</v>
      </c>
      <c r="ID59">
        <v>3.2000000000000001E-2</v>
      </c>
      <c r="IF59" s="2">
        <v>39752</v>
      </c>
      <c r="IG59">
        <v>3.3000000000000002E-2</v>
      </c>
      <c r="II59" s="2">
        <v>39752</v>
      </c>
      <c r="IJ59">
        <v>9.5000000000000001E-2</v>
      </c>
      <c r="IL59" s="2">
        <v>39752</v>
      </c>
      <c r="IM59">
        <v>0.05</v>
      </c>
      <c r="IO59" s="2">
        <v>39752</v>
      </c>
      <c r="IP59">
        <v>4.4999999999999998E-2</v>
      </c>
      <c r="IR59" s="2">
        <v>39752</v>
      </c>
      <c r="IS59">
        <v>3.5999999999999997E-2</v>
      </c>
      <c r="IU59" s="2">
        <v>39752</v>
      </c>
      <c r="IV59">
        <v>2.1000000000000001E-2</v>
      </c>
      <c r="IX59" s="2">
        <v>39752</v>
      </c>
      <c r="IY59">
        <v>3.2000000000000001E-2</v>
      </c>
      <c r="JA59" s="2">
        <v>39752</v>
      </c>
      <c r="JB59">
        <v>3.5999999999999997E-2</v>
      </c>
      <c r="JD59" s="2">
        <v>39752</v>
      </c>
      <c r="JE59">
        <v>5.2999999999999999E-2</v>
      </c>
      <c r="JG59" s="2">
        <v>39752</v>
      </c>
      <c r="JH59">
        <v>6.3E-2</v>
      </c>
      <c r="JJ59" s="2">
        <v>39752</v>
      </c>
      <c r="JK59">
        <v>8.2000000000000003E-2</v>
      </c>
      <c r="JM59" s="2">
        <v>39752</v>
      </c>
      <c r="JN59">
        <v>3.2000000000000001E-2</v>
      </c>
      <c r="JP59" s="2">
        <v>39752</v>
      </c>
      <c r="JQ59">
        <v>3.5999999999999997E-2</v>
      </c>
      <c r="JS59" s="2">
        <v>39752</v>
      </c>
      <c r="JT59">
        <v>2.4E-2</v>
      </c>
      <c r="JV59" s="2">
        <v>39752</v>
      </c>
      <c r="JW59">
        <v>2.1000000000000001E-2</v>
      </c>
      <c r="JY59" s="2">
        <v>39752</v>
      </c>
      <c r="JZ59">
        <v>1.2E-2</v>
      </c>
      <c r="KB59" s="2">
        <v>39752</v>
      </c>
      <c r="KC59">
        <v>2.5999999999999999E-2</v>
      </c>
      <c r="KE59" s="2">
        <v>39752</v>
      </c>
      <c r="KF59">
        <v>1.9E-2</v>
      </c>
      <c r="KH59" s="2">
        <v>39752</v>
      </c>
      <c r="KI59">
        <v>1.0999999999999999E-2</v>
      </c>
      <c r="KK59" s="2">
        <v>39752</v>
      </c>
      <c r="KL59">
        <v>1.0999999999999999E-2</v>
      </c>
      <c r="KN59" s="2">
        <v>39752</v>
      </c>
      <c r="KO59">
        <v>7.0000000000000001E-3</v>
      </c>
      <c r="KQ59" s="2">
        <v>39752</v>
      </c>
      <c r="KR59">
        <v>8.0000000000000002E-3</v>
      </c>
      <c r="KT59" s="2">
        <v>39752</v>
      </c>
      <c r="KU59">
        <v>1.4999999999999999E-2</v>
      </c>
      <c r="KW59" s="2">
        <v>39752</v>
      </c>
      <c r="KX59">
        <v>2.5999999999999999E-2</v>
      </c>
      <c r="KZ59" s="2">
        <v>39752</v>
      </c>
      <c r="LA59">
        <v>0.26</v>
      </c>
      <c r="LC59" s="2">
        <v>39752</v>
      </c>
      <c r="LD59">
        <v>1.2999999999999999E-2</v>
      </c>
      <c r="LF59" s="2">
        <v>39752</v>
      </c>
      <c r="LG59">
        <v>0.17399999999999999</v>
      </c>
      <c r="LI59" s="2">
        <v>39752</v>
      </c>
      <c r="LJ59">
        <v>8.8999999999999996E-2</v>
      </c>
      <c r="LL59" s="2">
        <v>39752</v>
      </c>
      <c r="LM59">
        <v>1.7000000000000001E-2</v>
      </c>
    </row>
    <row r="60" spans="1:325">
      <c r="A60" s="2">
        <v>36616</v>
      </c>
      <c r="B60">
        <v>156820</v>
      </c>
      <c r="D60" s="2">
        <v>34880</v>
      </c>
      <c r="E60">
        <v>146287</v>
      </c>
      <c r="G60" s="2">
        <v>37589</v>
      </c>
      <c r="H60">
        <v>48200</v>
      </c>
      <c r="J60" s="2">
        <v>34880</v>
      </c>
      <c r="K60">
        <v>7835</v>
      </c>
      <c r="M60" s="2">
        <v>36341</v>
      </c>
      <c r="N60">
        <v>97700</v>
      </c>
      <c r="P60" s="2">
        <v>36707</v>
      </c>
      <c r="Q60">
        <v>90180</v>
      </c>
      <c r="S60" s="2">
        <v>36556</v>
      </c>
      <c r="T60">
        <v>37542</v>
      </c>
      <c r="V60" s="5">
        <v>34880</v>
      </c>
      <c r="W60">
        <v>49300</v>
      </c>
      <c r="Y60" s="2">
        <v>37011</v>
      </c>
      <c r="Z60">
        <v>199817</v>
      </c>
      <c r="AB60" s="2">
        <v>39780</v>
      </c>
      <c r="AC60">
        <v>1.1499999999999999</v>
      </c>
      <c r="AE60" s="2">
        <v>39780</v>
      </c>
      <c r="AF60">
        <v>2.4079999999999999</v>
      </c>
      <c r="AH60" s="2">
        <v>37802</v>
      </c>
      <c r="AI60">
        <v>201244</v>
      </c>
      <c r="AK60" s="2">
        <v>39780</v>
      </c>
      <c r="AL60">
        <v>1.4990000000000001</v>
      </c>
      <c r="AN60" s="2">
        <v>36677</v>
      </c>
      <c r="AO60">
        <v>33679</v>
      </c>
      <c r="AQ60" s="2">
        <v>34880</v>
      </c>
      <c r="AR60">
        <v>2299</v>
      </c>
      <c r="AT60" s="2">
        <v>36830</v>
      </c>
      <c r="AU60">
        <v>9685</v>
      </c>
      <c r="AW60" s="2">
        <v>34880</v>
      </c>
      <c r="AX60">
        <v>25720</v>
      </c>
      <c r="AZ60" s="2">
        <v>34880</v>
      </c>
      <c r="BA60">
        <v>10410.6</v>
      </c>
      <c r="BC60" s="2">
        <v>38352</v>
      </c>
      <c r="BD60">
        <v>36006</v>
      </c>
      <c r="BF60" s="2">
        <v>39780</v>
      </c>
      <c r="BG60">
        <v>0.751</v>
      </c>
      <c r="BI60" s="2">
        <v>34880</v>
      </c>
      <c r="BJ60">
        <v>8394.7999999999993</v>
      </c>
      <c r="BL60" s="2">
        <v>35216</v>
      </c>
      <c r="BM60">
        <v>9300</v>
      </c>
      <c r="BO60" s="2">
        <v>39780</v>
      </c>
      <c r="BP60">
        <v>0.48599999999999999</v>
      </c>
      <c r="BR60" s="2">
        <v>34880</v>
      </c>
      <c r="BS60">
        <v>10074</v>
      </c>
      <c r="BU60" s="2">
        <v>34880</v>
      </c>
      <c r="BV60">
        <v>21345.5</v>
      </c>
      <c r="BX60" s="2">
        <v>34880</v>
      </c>
      <c r="BY60">
        <v>12176</v>
      </c>
      <c r="CA60" s="2">
        <v>38533</v>
      </c>
      <c r="CB60">
        <v>39493</v>
      </c>
      <c r="CD60" s="2">
        <v>34880</v>
      </c>
      <c r="CE60">
        <v>40429</v>
      </c>
      <c r="CG60" s="2">
        <v>39780</v>
      </c>
      <c r="CH60">
        <v>0.48299999999999998</v>
      </c>
      <c r="CJ60" s="2">
        <v>39780</v>
      </c>
      <c r="CK60">
        <v>0.33300000000000002</v>
      </c>
      <c r="CM60" s="2">
        <v>39780</v>
      </c>
      <c r="CN60">
        <v>0.92200000000000004</v>
      </c>
      <c r="CP60" s="2">
        <v>39780</v>
      </c>
      <c r="CQ60">
        <v>0.51600000000000001</v>
      </c>
      <c r="CS60" s="2">
        <v>39780</v>
      </c>
      <c r="CT60">
        <v>0.505</v>
      </c>
      <c r="CV60" s="2">
        <v>39780</v>
      </c>
      <c r="CW60">
        <v>0.60599999999999998</v>
      </c>
      <c r="CY60" s="2">
        <v>39780</v>
      </c>
      <c r="CZ60">
        <v>0.51100000000000001</v>
      </c>
      <c r="DB60" s="2">
        <v>39780</v>
      </c>
      <c r="DC60">
        <v>0.45300000000000001</v>
      </c>
      <c r="DE60" s="2">
        <v>39780</v>
      </c>
      <c r="DF60">
        <v>0.502</v>
      </c>
      <c r="DH60" s="2">
        <v>39780</v>
      </c>
      <c r="DI60">
        <v>0.73899999999999999</v>
      </c>
      <c r="DK60" s="2">
        <v>39780</v>
      </c>
      <c r="DL60">
        <v>0.48699999999999999</v>
      </c>
      <c r="DN60" s="2">
        <v>39780</v>
      </c>
      <c r="DO60">
        <v>0.26600000000000001</v>
      </c>
      <c r="DR60" s="2">
        <v>39780</v>
      </c>
      <c r="DS60">
        <v>0.46400000000000002</v>
      </c>
      <c r="DU60" s="2">
        <v>39780</v>
      </c>
      <c r="DV60">
        <v>0.58299999999999996</v>
      </c>
      <c r="DX60" s="2">
        <v>39780</v>
      </c>
      <c r="DY60">
        <v>0.41099999999999998</v>
      </c>
      <c r="EA60" s="2">
        <v>39780</v>
      </c>
      <c r="EB60">
        <v>0.376</v>
      </c>
      <c r="ED60" s="2">
        <v>39780</v>
      </c>
      <c r="EE60">
        <v>0.33</v>
      </c>
      <c r="EG60" s="2">
        <v>39780</v>
      </c>
      <c r="EH60">
        <v>0.28599999999999998</v>
      </c>
      <c r="EJ60" s="2">
        <v>39780</v>
      </c>
      <c r="EK60">
        <v>0.125</v>
      </c>
      <c r="EN60" s="2">
        <v>39780</v>
      </c>
      <c r="EO60">
        <v>0.35699999999999998</v>
      </c>
      <c r="EQ60" s="2">
        <v>39780</v>
      </c>
      <c r="ER60">
        <v>6.6000000000000003E-2</v>
      </c>
      <c r="ET60" s="2">
        <v>39780</v>
      </c>
      <c r="EU60">
        <v>6.6000000000000003E-2</v>
      </c>
      <c r="EW60" s="2">
        <v>39780</v>
      </c>
      <c r="EX60">
        <v>0.127</v>
      </c>
      <c r="EZ60" s="2">
        <v>39780</v>
      </c>
      <c r="FA60">
        <v>0.218</v>
      </c>
      <c r="FF60" s="2">
        <v>39780</v>
      </c>
      <c r="FG60">
        <v>0.216</v>
      </c>
      <c r="FI60" s="2">
        <v>39780</v>
      </c>
      <c r="FJ60">
        <v>0.254</v>
      </c>
      <c r="FL60" s="2">
        <v>39780</v>
      </c>
      <c r="FM60">
        <v>8.9999999999999993E-3</v>
      </c>
      <c r="FO60" s="2">
        <v>39780</v>
      </c>
      <c r="FP60">
        <v>0.183</v>
      </c>
      <c r="FR60" s="2">
        <v>39780</v>
      </c>
      <c r="FS60">
        <v>0.29399999999999998</v>
      </c>
      <c r="FU60" s="2">
        <v>39780</v>
      </c>
      <c r="FV60">
        <v>0.57699999999999996</v>
      </c>
      <c r="FX60" s="2">
        <v>39780</v>
      </c>
      <c r="FY60">
        <v>0.08</v>
      </c>
      <c r="GA60" s="2">
        <v>39780</v>
      </c>
      <c r="GB60">
        <v>0.125</v>
      </c>
      <c r="GD60" s="2">
        <v>39780</v>
      </c>
      <c r="GE60">
        <v>9.5000000000000001E-2</v>
      </c>
      <c r="GG60" s="2">
        <v>39780</v>
      </c>
      <c r="GH60">
        <v>1.2E-2</v>
      </c>
      <c r="GJ60" s="2">
        <v>39780</v>
      </c>
      <c r="GK60">
        <v>0.159</v>
      </c>
      <c r="GM60" s="2">
        <v>39780</v>
      </c>
      <c r="GN60">
        <v>0.128</v>
      </c>
      <c r="GP60" s="2">
        <v>39780</v>
      </c>
      <c r="GQ60">
        <v>8.5999999999999993E-2</v>
      </c>
      <c r="GS60" s="2">
        <v>39780</v>
      </c>
      <c r="GT60">
        <v>2.7E-2</v>
      </c>
      <c r="GV60" s="2">
        <v>39780</v>
      </c>
      <c r="GW60">
        <v>6.8000000000000005E-2</v>
      </c>
      <c r="GY60" s="2">
        <v>39780</v>
      </c>
      <c r="GZ60">
        <v>6.8000000000000005E-2</v>
      </c>
      <c r="HB60" s="2">
        <v>39780</v>
      </c>
      <c r="HC60">
        <v>0.125</v>
      </c>
      <c r="HE60" s="2">
        <v>39780</v>
      </c>
      <c r="HF60">
        <v>2.5999999999999999E-2</v>
      </c>
      <c r="HH60" s="2">
        <v>39780</v>
      </c>
      <c r="HI60">
        <v>0.156</v>
      </c>
      <c r="HK60" s="2">
        <v>39780</v>
      </c>
      <c r="HL60">
        <v>0.13600000000000001</v>
      </c>
      <c r="HN60" s="2">
        <v>39780</v>
      </c>
      <c r="HO60">
        <v>0.15</v>
      </c>
      <c r="HQ60" s="2">
        <v>39780</v>
      </c>
      <c r="HR60">
        <v>9.1999999999999998E-2</v>
      </c>
      <c r="HT60" s="2">
        <v>39780</v>
      </c>
      <c r="HU60">
        <v>9.1999999999999998E-2</v>
      </c>
      <c r="HW60" s="2">
        <v>39780</v>
      </c>
      <c r="HX60">
        <v>3.7999999999999999E-2</v>
      </c>
      <c r="HZ60" s="2">
        <v>39780</v>
      </c>
      <c r="IA60">
        <v>5.6000000000000001E-2</v>
      </c>
      <c r="IC60" s="2">
        <v>39780</v>
      </c>
      <c r="ID60">
        <v>3.5999999999999997E-2</v>
      </c>
      <c r="IF60" s="2">
        <v>39780</v>
      </c>
      <c r="IG60">
        <v>3.4000000000000002E-2</v>
      </c>
      <c r="II60" s="2">
        <v>39780</v>
      </c>
      <c r="IJ60">
        <v>0.10299999999999999</v>
      </c>
      <c r="IL60" s="2">
        <v>39780</v>
      </c>
      <c r="IM60">
        <v>4.5999999999999999E-2</v>
      </c>
      <c r="IO60" s="2">
        <v>39780</v>
      </c>
      <c r="IP60">
        <v>3.9E-2</v>
      </c>
      <c r="IR60" s="2">
        <v>39780</v>
      </c>
      <c r="IS60">
        <v>0.04</v>
      </c>
      <c r="IU60" s="2">
        <v>39780</v>
      </c>
      <c r="IV60">
        <v>1.9E-2</v>
      </c>
      <c r="IX60" s="2">
        <v>39780</v>
      </c>
      <c r="IY60">
        <v>0.03</v>
      </c>
      <c r="JA60" s="2">
        <v>39780</v>
      </c>
      <c r="JB60">
        <v>0.04</v>
      </c>
      <c r="JD60" s="2">
        <v>39780</v>
      </c>
      <c r="JE60">
        <v>5.3999999999999999E-2</v>
      </c>
      <c r="JG60" s="2">
        <v>39780</v>
      </c>
      <c r="JH60">
        <v>6.9000000000000006E-2</v>
      </c>
      <c r="JJ60" s="2">
        <v>39780</v>
      </c>
      <c r="JK60">
        <v>8.3000000000000004E-2</v>
      </c>
      <c r="JM60" s="2">
        <v>39780</v>
      </c>
      <c r="JN60">
        <v>3.2000000000000001E-2</v>
      </c>
      <c r="JP60" s="2">
        <v>39780</v>
      </c>
      <c r="JQ60">
        <v>3.4000000000000002E-2</v>
      </c>
      <c r="JS60" s="2">
        <v>39780</v>
      </c>
      <c r="JT60">
        <v>2.4E-2</v>
      </c>
      <c r="JV60" s="2">
        <v>39780</v>
      </c>
      <c r="JW60">
        <v>2.5000000000000001E-2</v>
      </c>
      <c r="JY60" s="2">
        <v>39780</v>
      </c>
      <c r="JZ60">
        <v>1.2E-2</v>
      </c>
      <c r="KB60" s="2">
        <v>39780</v>
      </c>
      <c r="KC60">
        <v>2.5999999999999999E-2</v>
      </c>
      <c r="KE60" s="2">
        <v>39780</v>
      </c>
      <c r="KF60">
        <v>1.7000000000000001E-2</v>
      </c>
      <c r="KH60" s="2">
        <v>39780</v>
      </c>
      <c r="KI60">
        <v>1.0999999999999999E-2</v>
      </c>
      <c r="KK60" s="2">
        <v>39780</v>
      </c>
      <c r="KL60">
        <v>1.0999999999999999E-2</v>
      </c>
      <c r="KN60" s="2">
        <v>39780</v>
      </c>
      <c r="KO60">
        <v>7.0000000000000001E-3</v>
      </c>
      <c r="KQ60" s="2">
        <v>39780</v>
      </c>
      <c r="KR60">
        <v>8.9999999999999993E-3</v>
      </c>
      <c r="KT60" s="2">
        <v>39780</v>
      </c>
      <c r="KU60">
        <v>1.4E-2</v>
      </c>
      <c r="KW60" s="2">
        <v>39780</v>
      </c>
      <c r="KX60">
        <v>2.7E-2</v>
      </c>
      <c r="KZ60" s="2">
        <v>39780</v>
      </c>
      <c r="LA60">
        <v>0.26600000000000001</v>
      </c>
      <c r="LC60" s="2">
        <v>39780</v>
      </c>
      <c r="LD60">
        <v>1.2E-2</v>
      </c>
      <c r="LF60" s="2">
        <v>39780</v>
      </c>
      <c r="LG60">
        <v>0.157</v>
      </c>
      <c r="LI60" s="2">
        <v>39780</v>
      </c>
      <c r="LJ60">
        <v>8.8999999999999996E-2</v>
      </c>
      <c r="LL60" s="2">
        <v>39780</v>
      </c>
      <c r="LM60">
        <v>1.4999999999999999E-2</v>
      </c>
    </row>
    <row r="61" spans="1:325">
      <c r="A61" s="2">
        <v>36646</v>
      </c>
      <c r="B61">
        <v>156850</v>
      </c>
      <c r="D61" s="2">
        <v>34911</v>
      </c>
      <c r="E61">
        <v>148340</v>
      </c>
      <c r="G61" s="2">
        <v>37621</v>
      </c>
      <c r="H61">
        <v>47700</v>
      </c>
      <c r="J61" s="2">
        <v>34911</v>
      </c>
      <c r="K61">
        <v>7312</v>
      </c>
      <c r="M61" s="2">
        <v>36372</v>
      </c>
      <c r="N61">
        <v>98600</v>
      </c>
      <c r="P61" s="2">
        <v>36738</v>
      </c>
      <c r="Q61">
        <v>90350</v>
      </c>
      <c r="S61" s="2">
        <v>36585</v>
      </c>
      <c r="T61">
        <v>38276</v>
      </c>
      <c r="V61" s="5">
        <v>34911</v>
      </c>
      <c r="W61">
        <v>49300</v>
      </c>
      <c r="Y61" s="2">
        <v>37042</v>
      </c>
      <c r="Z61">
        <v>188385</v>
      </c>
      <c r="AB61" s="2">
        <v>39813</v>
      </c>
      <c r="AC61">
        <v>1.143</v>
      </c>
      <c r="AE61" s="2">
        <v>39813</v>
      </c>
      <c r="AF61">
        <v>2.4460000000000002</v>
      </c>
      <c r="AH61" s="2">
        <v>37833</v>
      </c>
      <c r="AI61">
        <v>197737</v>
      </c>
      <c r="AK61" s="2">
        <v>39813</v>
      </c>
      <c r="AL61">
        <v>1.4910000000000001</v>
      </c>
      <c r="AN61" s="2">
        <v>36707</v>
      </c>
      <c r="AO61">
        <v>31904</v>
      </c>
      <c r="AQ61" s="2">
        <v>34911</v>
      </c>
      <c r="AR61">
        <v>2203</v>
      </c>
      <c r="AT61" s="2">
        <v>36860</v>
      </c>
      <c r="AU61">
        <v>9839.1</v>
      </c>
      <c r="AW61" s="2">
        <v>34911</v>
      </c>
      <c r="AX61">
        <v>25794</v>
      </c>
      <c r="AZ61" s="2">
        <v>34911</v>
      </c>
      <c r="BA61">
        <v>10648.5</v>
      </c>
      <c r="BC61" s="2">
        <v>38383</v>
      </c>
      <c r="BD61">
        <v>37170</v>
      </c>
      <c r="BF61" s="2">
        <v>39813</v>
      </c>
      <c r="BG61">
        <v>0.74099999999999999</v>
      </c>
      <c r="BI61" s="2">
        <v>34911</v>
      </c>
      <c r="BJ61">
        <v>9104.5</v>
      </c>
      <c r="BL61" s="2">
        <v>35246</v>
      </c>
      <c r="BM61">
        <v>8900</v>
      </c>
      <c r="BO61" s="2">
        <v>39813</v>
      </c>
      <c r="BP61">
        <v>0.48299999999999998</v>
      </c>
      <c r="BR61" s="2">
        <v>34911</v>
      </c>
      <c r="BS61">
        <v>10338</v>
      </c>
      <c r="BU61" s="2">
        <v>34911</v>
      </c>
      <c r="BV61">
        <v>21426.1</v>
      </c>
      <c r="BX61" s="2">
        <v>34911</v>
      </c>
      <c r="BY61">
        <v>14143</v>
      </c>
      <c r="CA61" s="2">
        <v>38562</v>
      </c>
      <c r="CB61">
        <v>39117</v>
      </c>
      <c r="CD61" s="2">
        <v>34911</v>
      </c>
      <c r="CE61">
        <v>40722</v>
      </c>
      <c r="CG61" s="2">
        <v>39813</v>
      </c>
      <c r="CH61">
        <v>0.48</v>
      </c>
      <c r="CJ61" s="2">
        <v>39813</v>
      </c>
      <c r="CK61">
        <v>0.33100000000000002</v>
      </c>
      <c r="CM61" s="2">
        <v>39813</v>
      </c>
      <c r="CN61">
        <v>0.91700000000000004</v>
      </c>
      <c r="CP61" s="2">
        <v>39813</v>
      </c>
      <c r="CQ61">
        <v>0.56499999999999995</v>
      </c>
      <c r="CS61" s="2">
        <v>39813</v>
      </c>
      <c r="CT61">
        <v>0.50800000000000001</v>
      </c>
      <c r="CV61" s="2">
        <v>39813</v>
      </c>
      <c r="CW61">
        <v>0.60299999999999998</v>
      </c>
      <c r="CY61" s="2">
        <v>39813</v>
      </c>
      <c r="CZ61">
        <v>0.50800000000000001</v>
      </c>
      <c r="DB61" s="2">
        <v>39813</v>
      </c>
      <c r="DC61">
        <v>0.45</v>
      </c>
      <c r="DE61" s="2">
        <v>39813</v>
      </c>
      <c r="DF61">
        <v>0.499</v>
      </c>
      <c r="DH61" s="2">
        <v>39813</v>
      </c>
      <c r="DI61">
        <v>0.73499999999999999</v>
      </c>
      <c r="DK61" s="2">
        <v>39813</v>
      </c>
      <c r="DL61">
        <v>0.48399999999999999</v>
      </c>
      <c r="DN61" s="2">
        <v>39813</v>
      </c>
      <c r="DO61">
        <v>0.26400000000000001</v>
      </c>
      <c r="DR61" s="2">
        <v>39813</v>
      </c>
      <c r="DS61">
        <v>0.46100000000000002</v>
      </c>
      <c r="DU61" s="2">
        <v>39813</v>
      </c>
      <c r="DV61">
        <v>0.57999999999999996</v>
      </c>
      <c r="DX61" s="2">
        <v>39813</v>
      </c>
      <c r="DY61">
        <v>0.41199999999999998</v>
      </c>
      <c r="EA61" s="2">
        <v>39813</v>
      </c>
      <c r="EB61">
        <v>0.32400000000000001</v>
      </c>
      <c r="ED61" s="2">
        <v>39813</v>
      </c>
      <c r="EE61">
        <v>0.32800000000000001</v>
      </c>
      <c r="EG61" s="2">
        <v>39813</v>
      </c>
      <c r="EH61">
        <v>0.28399999999999997</v>
      </c>
      <c r="EJ61" s="2">
        <v>39813</v>
      </c>
      <c r="EK61">
        <v>0.124</v>
      </c>
      <c r="EN61" s="2">
        <v>39813</v>
      </c>
      <c r="EO61">
        <v>0.35499999999999998</v>
      </c>
      <c r="EQ61" s="2">
        <v>39813</v>
      </c>
      <c r="ER61">
        <v>6.6000000000000003E-2</v>
      </c>
      <c r="ET61" s="2">
        <v>39813</v>
      </c>
      <c r="EU61">
        <v>6.6000000000000003E-2</v>
      </c>
      <c r="EW61" s="2">
        <v>39813</v>
      </c>
      <c r="EX61">
        <v>0.126</v>
      </c>
      <c r="EZ61" s="2">
        <v>39813</v>
      </c>
      <c r="FA61">
        <v>0.217</v>
      </c>
      <c r="FF61" s="2">
        <v>39813</v>
      </c>
      <c r="FG61">
        <v>0.215</v>
      </c>
      <c r="FI61" s="2">
        <v>39813</v>
      </c>
      <c r="FJ61">
        <v>0.253</v>
      </c>
      <c r="FL61" s="2">
        <v>39813</v>
      </c>
      <c r="FM61">
        <v>8.9999999999999993E-3</v>
      </c>
      <c r="FO61" s="2">
        <v>39813</v>
      </c>
      <c r="FP61">
        <v>0.182</v>
      </c>
      <c r="FR61" s="2">
        <v>39813</v>
      </c>
      <c r="FS61">
        <v>0.29199999999999998</v>
      </c>
      <c r="FU61" s="2">
        <v>39813</v>
      </c>
      <c r="FV61">
        <v>0.55400000000000005</v>
      </c>
      <c r="FX61" s="2">
        <v>39813</v>
      </c>
      <c r="FY61">
        <v>0.08</v>
      </c>
      <c r="GA61" s="2">
        <v>39813</v>
      </c>
      <c r="GB61">
        <v>0.124</v>
      </c>
      <c r="GD61" s="2">
        <v>39813</v>
      </c>
      <c r="GE61">
        <v>9.4E-2</v>
      </c>
      <c r="GG61" s="2">
        <v>39813</v>
      </c>
      <c r="GH61">
        <v>1.2E-2</v>
      </c>
      <c r="GJ61" s="2">
        <v>39813</v>
      </c>
      <c r="GK61">
        <v>0.158</v>
      </c>
      <c r="GM61" s="2">
        <v>39813</v>
      </c>
      <c r="GN61">
        <v>0.127</v>
      </c>
      <c r="GP61" s="2">
        <v>39813</v>
      </c>
      <c r="GQ61">
        <v>8.5000000000000006E-2</v>
      </c>
      <c r="GS61" s="2">
        <v>39813</v>
      </c>
      <c r="GT61">
        <v>2.7E-2</v>
      </c>
      <c r="GV61" s="2">
        <v>39813</v>
      </c>
      <c r="GW61">
        <v>6.8000000000000005E-2</v>
      </c>
      <c r="GY61" s="2">
        <v>39813</v>
      </c>
      <c r="GZ61">
        <v>6.8000000000000005E-2</v>
      </c>
      <c r="HB61" s="2">
        <v>39813</v>
      </c>
      <c r="HC61">
        <v>0.125</v>
      </c>
      <c r="HE61" s="2">
        <v>39813</v>
      </c>
      <c r="HF61">
        <v>2.5999999999999999E-2</v>
      </c>
      <c r="HH61" s="2">
        <v>39813</v>
      </c>
      <c r="HI61">
        <v>0.155</v>
      </c>
      <c r="HK61" s="2">
        <v>39813</v>
      </c>
      <c r="HL61">
        <v>0.13500000000000001</v>
      </c>
      <c r="HN61" s="2">
        <v>39813</v>
      </c>
      <c r="HO61">
        <v>0.15</v>
      </c>
      <c r="HQ61" s="2">
        <v>39813</v>
      </c>
      <c r="HR61">
        <v>9.1999999999999998E-2</v>
      </c>
      <c r="HT61" s="2">
        <v>39813</v>
      </c>
      <c r="HU61">
        <v>9.1999999999999998E-2</v>
      </c>
      <c r="HW61" s="2">
        <v>39813</v>
      </c>
      <c r="HX61">
        <v>3.7999999999999999E-2</v>
      </c>
      <c r="HZ61" s="2">
        <v>39813</v>
      </c>
      <c r="IA61">
        <v>5.5E-2</v>
      </c>
      <c r="IC61" s="2">
        <v>39813</v>
      </c>
      <c r="ID61">
        <v>3.5999999999999997E-2</v>
      </c>
      <c r="IF61" s="2">
        <v>39813</v>
      </c>
      <c r="IG61">
        <v>3.4000000000000002E-2</v>
      </c>
      <c r="II61" s="2">
        <v>39813</v>
      </c>
      <c r="IJ61">
        <v>0.10199999999999999</v>
      </c>
      <c r="IL61" s="2">
        <v>39813</v>
      </c>
      <c r="IM61">
        <v>4.5999999999999999E-2</v>
      </c>
      <c r="IO61" s="2">
        <v>39813</v>
      </c>
      <c r="IP61">
        <v>3.9E-2</v>
      </c>
      <c r="IR61" s="2">
        <v>39813</v>
      </c>
      <c r="IS61">
        <v>3.9E-2</v>
      </c>
      <c r="IU61" s="2">
        <v>39813</v>
      </c>
      <c r="IV61">
        <v>1.9E-2</v>
      </c>
      <c r="IX61" s="2">
        <v>39813</v>
      </c>
      <c r="IY61">
        <v>0.03</v>
      </c>
      <c r="JA61" s="2">
        <v>39813</v>
      </c>
      <c r="JB61">
        <v>3.9E-2</v>
      </c>
      <c r="JD61" s="2">
        <v>39813</v>
      </c>
      <c r="JE61">
        <v>5.3999999999999999E-2</v>
      </c>
      <c r="JG61" s="2">
        <v>39813</v>
      </c>
      <c r="JH61">
        <v>6.8000000000000005E-2</v>
      </c>
      <c r="JJ61" s="2">
        <v>39813</v>
      </c>
      <c r="JK61">
        <v>8.3000000000000004E-2</v>
      </c>
      <c r="JM61" s="2">
        <v>39813</v>
      </c>
      <c r="JN61">
        <v>3.1E-2</v>
      </c>
      <c r="JP61" s="2">
        <v>39813</v>
      </c>
      <c r="JQ61">
        <v>3.4000000000000002E-2</v>
      </c>
      <c r="JS61" s="2">
        <v>39813</v>
      </c>
      <c r="JT61">
        <v>2.4E-2</v>
      </c>
      <c r="JV61" s="2">
        <v>39813</v>
      </c>
      <c r="JW61">
        <v>2.5000000000000001E-2</v>
      </c>
      <c r="JY61" s="2">
        <v>39813</v>
      </c>
      <c r="JZ61">
        <v>1.2E-2</v>
      </c>
      <c r="KB61" s="2">
        <v>39813</v>
      </c>
      <c r="KC61">
        <v>2.5999999999999999E-2</v>
      </c>
      <c r="KE61" s="2">
        <v>39813</v>
      </c>
      <c r="KF61">
        <v>1.7000000000000001E-2</v>
      </c>
      <c r="KH61" s="2">
        <v>39813</v>
      </c>
      <c r="KI61">
        <v>1.0999999999999999E-2</v>
      </c>
      <c r="KK61" s="2">
        <v>39813</v>
      </c>
      <c r="KL61">
        <v>1.0999999999999999E-2</v>
      </c>
      <c r="KN61" s="2">
        <v>39813</v>
      </c>
      <c r="KO61">
        <v>7.0000000000000001E-3</v>
      </c>
      <c r="KQ61" s="2">
        <v>39813</v>
      </c>
      <c r="KR61">
        <v>8.9999999999999993E-3</v>
      </c>
      <c r="KT61" s="2">
        <v>39813</v>
      </c>
      <c r="KU61">
        <v>1.4E-2</v>
      </c>
      <c r="KW61" s="2">
        <v>39813</v>
      </c>
      <c r="KX61">
        <v>2.7E-2</v>
      </c>
      <c r="KZ61" s="2">
        <v>39813</v>
      </c>
      <c r="LA61">
        <v>0.26400000000000001</v>
      </c>
      <c r="LC61" s="2">
        <v>39813</v>
      </c>
      <c r="LD61">
        <v>1.2E-2</v>
      </c>
      <c r="LF61" s="2">
        <v>39813</v>
      </c>
      <c r="LG61">
        <v>0.156</v>
      </c>
      <c r="LI61" s="2">
        <v>39813</v>
      </c>
      <c r="LJ61">
        <v>8.7999999999999995E-2</v>
      </c>
      <c r="LL61" s="2">
        <v>39813</v>
      </c>
      <c r="LM61">
        <v>1.4999999999999999E-2</v>
      </c>
    </row>
    <row r="62" spans="1:325">
      <c r="A62" s="2">
        <v>36677</v>
      </c>
      <c r="B62">
        <v>158020</v>
      </c>
      <c r="D62" s="2">
        <v>34942</v>
      </c>
      <c r="E62">
        <v>156498</v>
      </c>
      <c r="G62" s="2">
        <v>37652</v>
      </c>
      <c r="H62">
        <v>49300</v>
      </c>
      <c r="J62" s="2">
        <v>34942</v>
      </c>
      <c r="K62">
        <v>7599</v>
      </c>
      <c r="M62" s="2">
        <v>36403</v>
      </c>
      <c r="N62">
        <v>100130</v>
      </c>
      <c r="P62" s="2">
        <v>36769</v>
      </c>
      <c r="Q62">
        <v>91430</v>
      </c>
      <c r="S62" s="2">
        <v>36616</v>
      </c>
      <c r="T62">
        <v>39217</v>
      </c>
      <c r="V62" s="5">
        <v>34942</v>
      </c>
      <c r="W62">
        <v>49300</v>
      </c>
      <c r="Y62" s="2">
        <v>37071</v>
      </c>
      <c r="Z62">
        <v>191147</v>
      </c>
      <c r="AB62" s="2">
        <v>39843</v>
      </c>
      <c r="AC62">
        <v>0.63900000000000001</v>
      </c>
      <c r="AE62" s="2">
        <v>39843</v>
      </c>
      <c r="AF62">
        <v>2.5779999999999998</v>
      </c>
      <c r="AH62" s="2">
        <v>37864</v>
      </c>
      <c r="AI62">
        <v>196112</v>
      </c>
      <c r="AK62" s="2">
        <v>39843</v>
      </c>
      <c r="AL62">
        <v>1.603</v>
      </c>
      <c r="AN62" s="2">
        <v>36738</v>
      </c>
      <c r="AO62">
        <v>32337</v>
      </c>
      <c r="AQ62" s="2">
        <v>34942</v>
      </c>
      <c r="AR62">
        <v>1899</v>
      </c>
      <c r="AT62" s="2">
        <v>36891</v>
      </c>
      <c r="AU62">
        <v>11407.7</v>
      </c>
      <c r="AW62" s="2">
        <v>34942</v>
      </c>
      <c r="AX62">
        <v>24077</v>
      </c>
      <c r="AZ62" s="2">
        <v>34942</v>
      </c>
      <c r="BA62">
        <v>11436.9</v>
      </c>
      <c r="BC62" s="2">
        <v>38411</v>
      </c>
      <c r="BD62">
        <v>36842</v>
      </c>
      <c r="BF62" s="2">
        <v>39843</v>
      </c>
      <c r="BG62">
        <v>0.76400000000000001</v>
      </c>
      <c r="BI62" s="2">
        <v>34942</v>
      </c>
      <c r="BJ62">
        <v>9252.1</v>
      </c>
      <c r="BL62" s="2">
        <v>35277</v>
      </c>
      <c r="BM62">
        <v>8900</v>
      </c>
      <c r="BO62" s="2">
        <v>39843</v>
      </c>
      <c r="BP62">
        <v>0.47799999999999998</v>
      </c>
      <c r="BR62" s="2">
        <v>34942</v>
      </c>
      <c r="BS62">
        <v>8968</v>
      </c>
      <c r="BU62" s="2">
        <v>34942</v>
      </c>
      <c r="BV62">
        <v>20355.8</v>
      </c>
      <c r="BX62" s="2">
        <v>34942</v>
      </c>
      <c r="BY62">
        <v>14310</v>
      </c>
      <c r="CA62" s="2">
        <v>38595</v>
      </c>
      <c r="CB62">
        <v>39887</v>
      </c>
      <c r="CD62" s="2">
        <v>34942</v>
      </c>
      <c r="CE62">
        <v>39250</v>
      </c>
      <c r="CG62" s="2">
        <v>39843</v>
      </c>
      <c r="CH62">
        <v>0.73699999999999999</v>
      </c>
      <c r="CJ62" s="2">
        <v>39843</v>
      </c>
      <c r="CK62">
        <v>0.432</v>
      </c>
      <c r="CM62" s="2">
        <v>39843</v>
      </c>
      <c r="CN62">
        <v>0.91900000000000004</v>
      </c>
      <c r="CP62" s="2">
        <v>39843</v>
      </c>
      <c r="CQ62">
        <v>0.497</v>
      </c>
      <c r="CS62" s="2">
        <v>39843</v>
      </c>
      <c r="CT62">
        <v>0.54800000000000004</v>
      </c>
      <c r="CV62" s="2">
        <v>39843</v>
      </c>
      <c r="CW62">
        <v>0.58399999999999996</v>
      </c>
      <c r="CY62" s="2">
        <v>39843</v>
      </c>
      <c r="CZ62">
        <v>0.50900000000000001</v>
      </c>
      <c r="DB62" s="2">
        <v>39843</v>
      </c>
      <c r="DC62">
        <v>0.45100000000000001</v>
      </c>
      <c r="DE62" s="2">
        <v>39843</v>
      </c>
      <c r="DF62">
        <v>0.46200000000000002</v>
      </c>
      <c r="DH62" s="2">
        <v>39843</v>
      </c>
      <c r="DI62">
        <v>0.65900000000000003</v>
      </c>
      <c r="DK62" s="2">
        <v>39843</v>
      </c>
      <c r="DL62">
        <v>0.48499999999999999</v>
      </c>
      <c r="DN62" s="2">
        <v>39843</v>
      </c>
      <c r="DO62">
        <v>0.28999999999999998</v>
      </c>
      <c r="DR62" s="2">
        <v>39843</v>
      </c>
      <c r="DS62">
        <v>0.46200000000000002</v>
      </c>
      <c r="DU62" s="2">
        <v>39843</v>
      </c>
      <c r="DV62">
        <v>0.51</v>
      </c>
      <c r="DX62" s="2">
        <v>39843</v>
      </c>
      <c r="DY62">
        <v>0.43</v>
      </c>
      <c r="EA62" s="2">
        <v>39843</v>
      </c>
      <c r="EB62">
        <v>0.32600000000000001</v>
      </c>
      <c r="ED62" s="2">
        <v>39843</v>
      </c>
      <c r="EE62">
        <v>0.33200000000000002</v>
      </c>
      <c r="EG62" s="2">
        <v>39843</v>
      </c>
      <c r="EH62">
        <v>0.255</v>
      </c>
      <c r="EJ62" s="2">
        <v>39843</v>
      </c>
      <c r="EK62">
        <v>0.125</v>
      </c>
      <c r="EN62" s="2">
        <v>39843</v>
      </c>
      <c r="EO62">
        <v>0.35599999999999998</v>
      </c>
      <c r="EQ62" s="2">
        <v>39843</v>
      </c>
      <c r="ER62">
        <v>9.7000000000000003E-2</v>
      </c>
      <c r="ET62" s="2">
        <v>39843</v>
      </c>
      <c r="EU62">
        <v>9.7000000000000003E-2</v>
      </c>
      <c r="EW62" s="2">
        <v>39843</v>
      </c>
      <c r="EX62">
        <v>0.126</v>
      </c>
      <c r="EZ62" s="2">
        <v>39843</v>
      </c>
      <c r="FA62">
        <v>0.247</v>
      </c>
      <c r="FF62" s="2">
        <v>39843</v>
      </c>
      <c r="FG62">
        <v>0.191</v>
      </c>
      <c r="FI62" s="2">
        <v>39843</v>
      </c>
      <c r="FJ62">
        <v>0.254</v>
      </c>
      <c r="FL62" s="2">
        <v>39843</v>
      </c>
      <c r="FM62">
        <v>8.9999999999999993E-3</v>
      </c>
      <c r="FO62" s="2">
        <v>39843</v>
      </c>
      <c r="FP62">
        <v>0.184</v>
      </c>
      <c r="FR62" s="2">
        <v>39843</v>
      </c>
      <c r="FS62">
        <v>0.29299999999999998</v>
      </c>
      <c r="FU62" s="2">
        <v>39843</v>
      </c>
      <c r="FV62">
        <v>0.42499999999999999</v>
      </c>
      <c r="FX62" s="2">
        <v>39843</v>
      </c>
      <c r="FY62">
        <v>6.3E-2</v>
      </c>
      <c r="GA62" s="2">
        <v>39843</v>
      </c>
      <c r="GB62">
        <v>0.13</v>
      </c>
      <c r="GD62" s="2">
        <v>39843</v>
      </c>
      <c r="GE62">
        <v>9.2999999999999999E-2</v>
      </c>
      <c r="GG62" s="2">
        <v>39843</v>
      </c>
      <c r="GH62">
        <v>1.2E-2</v>
      </c>
      <c r="GJ62" s="2">
        <v>39843</v>
      </c>
      <c r="GK62">
        <v>0.16500000000000001</v>
      </c>
      <c r="GM62" s="2">
        <v>39843</v>
      </c>
      <c r="GN62">
        <v>0.11799999999999999</v>
      </c>
      <c r="GP62" s="2">
        <v>39843</v>
      </c>
      <c r="GQ62">
        <v>7.5999999999999998E-2</v>
      </c>
      <c r="GS62" s="2">
        <v>39843</v>
      </c>
      <c r="GT62">
        <v>3.3000000000000002E-2</v>
      </c>
      <c r="GV62" s="2">
        <v>39843</v>
      </c>
      <c r="GW62">
        <v>6.7000000000000004E-2</v>
      </c>
      <c r="GY62" s="2">
        <v>39843</v>
      </c>
      <c r="GZ62">
        <v>6.7000000000000004E-2</v>
      </c>
      <c r="HB62" s="2">
        <v>39843</v>
      </c>
      <c r="HC62">
        <v>0.123</v>
      </c>
      <c r="HE62" s="2">
        <v>39843</v>
      </c>
      <c r="HF62">
        <v>2.5999999999999999E-2</v>
      </c>
      <c r="HH62" s="2">
        <v>39843</v>
      </c>
      <c r="HI62">
        <v>0.16700000000000001</v>
      </c>
      <c r="HK62" s="2">
        <v>39843</v>
      </c>
      <c r="HL62">
        <v>0.13300000000000001</v>
      </c>
      <c r="HN62" s="2">
        <v>39843</v>
      </c>
      <c r="HO62">
        <v>0.14099999999999999</v>
      </c>
      <c r="HQ62" s="2">
        <v>39843</v>
      </c>
      <c r="HR62">
        <v>9.1999999999999998E-2</v>
      </c>
      <c r="HT62" s="2">
        <v>39843</v>
      </c>
      <c r="HU62">
        <v>9.1999999999999998E-2</v>
      </c>
      <c r="HW62" s="2">
        <v>39843</v>
      </c>
      <c r="HX62">
        <v>3.4000000000000002E-2</v>
      </c>
      <c r="HZ62" s="2">
        <v>39843</v>
      </c>
      <c r="IA62">
        <v>5.5E-2</v>
      </c>
      <c r="IC62" s="2">
        <v>39843</v>
      </c>
      <c r="ID62">
        <v>3.3000000000000002E-2</v>
      </c>
      <c r="IF62" s="2">
        <v>39843</v>
      </c>
      <c r="IG62">
        <v>2.1999999999999999E-2</v>
      </c>
      <c r="II62" s="2">
        <v>39843</v>
      </c>
      <c r="IJ62">
        <v>0.10100000000000001</v>
      </c>
      <c r="IL62" s="2">
        <v>39843</v>
      </c>
      <c r="IM62">
        <v>4.5999999999999999E-2</v>
      </c>
      <c r="IO62" s="2">
        <v>39843</v>
      </c>
      <c r="IP62">
        <v>3.9E-2</v>
      </c>
      <c r="IR62" s="2">
        <v>39843</v>
      </c>
      <c r="IS62">
        <v>0.04</v>
      </c>
      <c r="IU62" s="2">
        <v>39843</v>
      </c>
      <c r="IV62">
        <v>1.6E-2</v>
      </c>
      <c r="IX62" s="2">
        <v>39843</v>
      </c>
      <c r="IY62">
        <v>2.7E-2</v>
      </c>
      <c r="JA62" s="2">
        <v>39843</v>
      </c>
      <c r="JB62">
        <v>0.04</v>
      </c>
      <c r="JD62" s="2">
        <v>39843</v>
      </c>
      <c r="JE62">
        <v>4.9000000000000002E-2</v>
      </c>
      <c r="JG62" s="2">
        <v>39843</v>
      </c>
      <c r="JH62">
        <v>6.4000000000000001E-2</v>
      </c>
      <c r="JJ62" s="2">
        <v>39843</v>
      </c>
      <c r="JK62">
        <v>7.8E-2</v>
      </c>
      <c r="JM62" s="2">
        <v>39843</v>
      </c>
      <c r="JN62">
        <v>3.1E-2</v>
      </c>
      <c r="JP62" s="2">
        <v>39843</v>
      </c>
      <c r="JQ62">
        <v>3.4000000000000002E-2</v>
      </c>
      <c r="JS62" s="2">
        <v>39843</v>
      </c>
      <c r="JT62">
        <v>2.4E-2</v>
      </c>
      <c r="JV62" s="2">
        <v>39843</v>
      </c>
      <c r="JW62">
        <v>2.3E-2</v>
      </c>
      <c r="JY62" s="2">
        <v>39843</v>
      </c>
      <c r="JZ62">
        <v>1.2E-2</v>
      </c>
      <c r="KB62" s="2">
        <v>39843</v>
      </c>
      <c r="KC62">
        <v>2.5999999999999999E-2</v>
      </c>
      <c r="KE62" s="2">
        <v>39843</v>
      </c>
      <c r="KF62">
        <v>1.7000000000000001E-2</v>
      </c>
      <c r="KH62" s="2">
        <v>39843</v>
      </c>
      <c r="KI62">
        <v>1.2E-2</v>
      </c>
      <c r="KK62" s="2">
        <v>39843</v>
      </c>
      <c r="KL62">
        <v>1.2E-2</v>
      </c>
      <c r="KN62" s="2">
        <v>39843</v>
      </c>
      <c r="KO62">
        <v>7.0000000000000001E-3</v>
      </c>
      <c r="KQ62" s="2">
        <v>39843</v>
      </c>
      <c r="KR62">
        <v>8.9999999999999993E-3</v>
      </c>
      <c r="KT62" s="2">
        <v>39843</v>
      </c>
      <c r="KU62">
        <v>1.4E-2</v>
      </c>
      <c r="KW62" s="2">
        <v>39843</v>
      </c>
      <c r="KX62">
        <v>2.7E-2</v>
      </c>
      <c r="KZ62" s="2">
        <v>39843</v>
      </c>
      <c r="LA62">
        <v>0.26500000000000001</v>
      </c>
      <c r="LC62" s="2">
        <v>39843</v>
      </c>
      <c r="LD62">
        <v>1.0999999999999999E-2</v>
      </c>
      <c r="LF62" s="2">
        <v>39843</v>
      </c>
      <c r="LG62">
        <v>0.157</v>
      </c>
      <c r="LI62" s="2">
        <v>39843</v>
      </c>
      <c r="LJ62">
        <v>8.5999999999999993E-2</v>
      </c>
      <c r="LL62" s="2">
        <v>39843</v>
      </c>
      <c r="LM62">
        <v>1.4999999999999999E-2</v>
      </c>
    </row>
    <row r="63" spans="1:325">
      <c r="A63" s="2">
        <v>36707</v>
      </c>
      <c r="B63">
        <v>158570</v>
      </c>
      <c r="D63" s="2">
        <v>34972</v>
      </c>
      <c r="E63">
        <v>169841</v>
      </c>
      <c r="G63" s="2">
        <v>37680</v>
      </c>
      <c r="H63">
        <v>53100</v>
      </c>
      <c r="J63" s="2">
        <v>34972</v>
      </c>
      <c r="K63">
        <v>7494</v>
      </c>
      <c r="M63" s="2">
        <v>36433</v>
      </c>
      <c r="N63">
        <v>101650</v>
      </c>
      <c r="P63" s="2">
        <v>36799</v>
      </c>
      <c r="Q63">
        <v>92530</v>
      </c>
      <c r="S63" s="2">
        <v>36644</v>
      </c>
      <c r="T63">
        <v>28724</v>
      </c>
      <c r="V63" s="5">
        <v>34972</v>
      </c>
      <c r="W63">
        <v>49300</v>
      </c>
      <c r="Y63" s="2">
        <v>37103</v>
      </c>
      <c r="Z63">
        <v>192768</v>
      </c>
      <c r="AB63" s="2">
        <v>39871</v>
      </c>
      <c r="AC63">
        <v>0.65700000000000003</v>
      </c>
      <c r="AE63" s="2">
        <v>39871</v>
      </c>
      <c r="AF63">
        <v>2.488</v>
      </c>
      <c r="AH63" s="2">
        <v>37894</v>
      </c>
      <c r="AI63">
        <v>198670</v>
      </c>
      <c r="AK63" s="2">
        <v>39871</v>
      </c>
      <c r="AL63">
        <v>1.607</v>
      </c>
      <c r="AN63" s="2">
        <v>36769</v>
      </c>
      <c r="AO63">
        <v>33038</v>
      </c>
      <c r="AQ63" s="2">
        <v>34972</v>
      </c>
      <c r="AR63">
        <v>2011</v>
      </c>
      <c r="AT63" s="2">
        <v>36922</v>
      </c>
      <c r="AU63">
        <v>11891.3</v>
      </c>
      <c r="AW63" s="2">
        <v>34972</v>
      </c>
      <c r="AX63">
        <v>24255</v>
      </c>
      <c r="AZ63" s="2">
        <v>34972</v>
      </c>
      <c r="BA63">
        <v>12680.4</v>
      </c>
      <c r="BC63" s="2">
        <v>38442</v>
      </c>
      <c r="BD63">
        <v>37999.599999999999</v>
      </c>
      <c r="BF63" s="2">
        <v>39871</v>
      </c>
      <c r="BG63">
        <v>0.75700000000000001</v>
      </c>
      <c r="BI63" s="2">
        <v>34972</v>
      </c>
      <c r="BJ63">
        <v>10451.1</v>
      </c>
      <c r="BL63" s="2">
        <v>35308</v>
      </c>
      <c r="BM63">
        <v>9500</v>
      </c>
      <c r="BO63" s="2">
        <v>39871</v>
      </c>
      <c r="BP63">
        <v>0.49</v>
      </c>
      <c r="BR63" s="2">
        <v>34972</v>
      </c>
      <c r="BS63">
        <v>10597</v>
      </c>
      <c r="BU63" s="2">
        <v>34972</v>
      </c>
      <c r="BV63">
        <v>21669</v>
      </c>
      <c r="BX63" s="2">
        <v>34972</v>
      </c>
      <c r="BY63">
        <v>13591</v>
      </c>
      <c r="CA63" s="2">
        <v>38625</v>
      </c>
      <c r="CB63">
        <v>38897</v>
      </c>
      <c r="CD63" s="2">
        <v>34972</v>
      </c>
      <c r="CE63">
        <v>39973</v>
      </c>
      <c r="CG63" s="2">
        <v>39871</v>
      </c>
      <c r="CH63">
        <v>0.74099999999999999</v>
      </c>
      <c r="CJ63" s="2">
        <v>39871</v>
      </c>
      <c r="CK63">
        <v>0.501</v>
      </c>
      <c r="CM63" s="2">
        <v>39871</v>
      </c>
      <c r="CN63">
        <v>0.92400000000000004</v>
      </c>
      <c r="CP63" s="2">
        <v>39871</v>
      </c>
      <c r="CQ63">
        <v>0.49</v>
      </c>
      <c r="CS63" s="2">
        <v>39871</v>
      </c>
      <c r="CT63">
        <v>0.52</v>
      </c>
      <c r="CV63" s="2">
        <v>39871</v>
      </c>
      <c r="CW63">
        <v>0.57399999999999995</v>
      </c>
      <c r="CY63" s="2">
        <v>39871</v>
      </c>
      <c r="CZ63">
        <v>0.52600000000000002</v>
      </c>
      <c r="DB63" s="2">
        <v>39871</v>
      </c>
      <c r="DC63">
        <v>0.45400000000000001</v>
      </c>
      <c r="DE63" s="2">
        <v>39871</v>
      </c>
      <c r="DF63">
        <v>0.44800000000000001</v>
      </c>
      <c r="DH63" s="2">
        <v>39871</v>
      </c>
      <c r="DI63">
        <v>0.66300000000000003</v>
      </c>
      <c r="DK63" s="2">
        <v>39871</v>
      </c>
      <c r="DL63">
        <v>0.49199999999999999</v>
      </c>
      <c r="DN63" s="2">
        <v>39871</v>
      </c>
      <c r="DO63">
        <v>0.30099999999999999</v>
      </c>
      <c r="DR63" s="2">
        <v>39871</v>
      </c>
      <c r="DS63">
        <v>0.45800000000000002</v>
      </c>
      <c r="DU63" s="2">
        <v>39871</v>
      </c>
      <c r="DV63">
        <v>0.45200000000000001</v>
      </c>
      <c r="DX63" s="2">
        <v>39871</v>
      </c>
      <c r="DY63">
        <v>0.41699999999999998</v>
      </c>
      <c r="EA63" s="2">
        <v>39871</v>
      </c>
      <c r="EB63">
        <v>0.35199999999999998</v>
      </c>
      <c r="ED63" s="2">
        <v>39871</v>
      </c>
      <c r="EE63">
        <v>0.34</v>
      </c>
      <c r="EG63" s="2">
        <v>39871</v>
      </c>
      <c r="EH63">
        <v>0.25900000000000001</v>
      </c>
      <c r="EJ63" s="2">
        <v>39871</v>
      </c>
      <c r="EK63">
        <v>0.126</v>
      </c>
      <c r="EN63" s="2">
        <v>39871</v>
      </c>
      <c r="EO63">
        <v>0.308</v>
      </c>
      <c r="EQ63" s="2">
        <v>39871</v>
      </c>
      <c r="ER63">
        <v>0.104</v>
      </c>
      <c r="ET63" s="2">
        <v>39871</v>
      </c>
      <c r="EU63">
        <v>0.104</v>
      </c>
      <c r="EW63" s="2">
        <v>39871</v>
      </c>
      <c r="EX63">
        <v>0.13600000000000001</v>
      </c>
      <c r="EZ63" s="2">
        <v>39871</v>
      </c>
      <c r="FA63">
        <v>0.246</v>
      </c>
      <c r="FF63" s="2">
        <v>39871</v>
      </c>
      <c r="FG63">
        <v>0.17699999999999999</v>
      </c>
      <c r="FI63" s="2">
        <v>39871</v>
      </c>
      <c r="FJ63">
        <v>0.25</v>
      </c>
      <c r="FL63" s="2">
        <v>39871</v>
      </c>
      <c r="FM63">
        <v>8.9999999999999993E-3</v>
      </c>
      <c r="FO63" s="2">
        <v>39871</v>
      </c>
      <c r="FP63">
        <v>0.193</v>
      </c>
      <c r="FR63" s="2">
        <v>39871</v>
      </c>
      <c r="FS63">
        <v>0.27300000000000002</v>
      </c>
      <c r="FU63" s="2">
        <v>39871</v>
      </c>
      <c r="FV63">
        <v>0.41899999999999998</v>
      </c>
      <c r="FX63" s="2">
        <v>39871</v>
      </c>
      <c r="FY63">
        <v>7.4999999999999997E-2</v>
      </c>
      <c r="GA63" s="2">
        <v>39871</v>
      </c>
      <c r="GB63">
        <v>0.13100000000000001</v>
      </c>
      <c r="GD63" s="2">
        <v>39871</v>
      </c>
      <c r="GE63">
        <v>9.5000000000000001E-2</v>
      </c>
      <c r="GG63" s="2">
        <v>39871</v>
      </c>
      <c r="GH63">
        <v>1.2E-2</v>
      </c>
      <c r="GJ63" s="2">
        <v>39871</v>
      </c>
      <c r="GK63">
        <v>0.17199999999999999</v>
      </c>
      <c r="GM63" s="2">
        <v>39871</v>
      </c>
      <c r="GN63">
        <v>0.123</v>
      </c>
      <c r="GP63" s="2">
        <v>39871</v>
      </c>
      <c r="GQ63">
        <v>8.5000000000000006E-2</v>
      </c>
      <c r="GS63" s="2">
        <v>39871</v>
      </c>
      <c r="GT63">
        <v>3.4000000000000002E-2</v>
      </c>
      <c r="GV63" s="2">
        <v>39871</v>
      </c>
      <c r="GW63">
        <v>6.6000000000000003E-2</v>
      </c>
      <c r="GY63" s="2">
        <v>39871</v>
      </c>
      <c r="GZ63">
        <v>6.6000000000000003E-2</v>
      </c>
      <c r="HB63" s="2">
        <v>39871</v>
      </c>
      <c r="HC63">
        <v>0.124</v>
      </c>
      <c r="HE63" s="2">
        <v>39871</v>
      </c>
      <c r="HF63">
        <v>2.5999999999999999E-2</v>
      </c>
      <c r="HH63" s="2">
        <v>39871</v>
      </c>
      <c r="HI63">
        <v>0.16800000000000001</v>
      </c>
      <c r="HK63" s="2">
        <v>39871</v>
      </c>
      <c r="HL63">
        <v>0.14000000000000001</v>
      </c>
      <c r="HN63" s="2">
        <v>39871</v>
      </c>
      <c r="HO63">
        <v>0.14199999999999999</v>
      </c>
      <c r="HQ63" s="2">
        <v>39871</v>
      </c>
      <c r="HR63">
        <v>9.4E-2</v>
      </c>
      <c r="HT63" s="2">
        <v>39871</v>
      </c>
      <c r="HU63">
        <v>9.4E-2</v>
      </c>
      <c r="HW63" s="2">
        <v>39871</v>
      </c>
      <c r="HX63">
        <v>3.5000000000000003E-2</v>
      </c>
      <c r="HZ63" s="2">
        <v>39871</v>
      </c>
      <c r="IA63">
        <v>0.05</v>
      </c>
      <c r="IC63" s="2">
        <v>39871</v>
      </c>
      <c r="ID63">
        <v>3.4000000000000002E-2</v>
      </c>
      <c r="IF63" s="2">
        <v>39871</v>
      </c>
      <c r="IG63">
        <v>2.4E-2</v>
      </c>
      <c r="II63" s="2">
        <v>39871</v>
      </c>
      <c r="IJ63">
        <v>0.10100000000000001</v>
      </c>
      <c r="IL63" s="2">
        <v>39871</v>
      </c>
      <c r="IM63">
        <v>4.7E-2</v>
      </c>
      <c r="IO63" s="2">
        <v>39871</v>
      </c>
      <c r="IP63">
        <v>0.04</v>
      </c>
      <c r="IR63" s="2">
        <v>39871</v>
      </c>
      <c r="IS63">
        <v>0.04</v>
      </c>
      <c r="IU63" s="2">
        <v>39871</v>
      </c>
      <c r="IV63">
        <v>1.4999999999999999E-2</v>
      </c>
      <c r="IX63" s="2">
        <v>39871</v>
      </c>
      <c r="IY63">
        <v>2.9000000000000001E-2</v>
      </c>
      <c r="JA63" s="2">
        <v>39871</v>
      </c>
      <c r="JB63">
        <v>0.04</v>
      </c>
      <c r="JD63" s="2">
        <v>39871</v>
      </c>
      <c r="JE63">
        <v>5.1999999999999998E-2</v>
      </c>
      <c r="JG63" s="2">
        <v>39871</v>
      </c>
      <c r="JH63">
        <v>6.0999999999999999E-2</v>
      </c>
      <c r="JJ63" s="2">
        <v>39871</v>
      </c>
      <c r="JK63">
        <v>5.5E-2</v>
      </c>
      <c r="JM63" s="2">
        <v>39871</v>
      </c>
      <c r="JN63">
        <v>3.3000000000000002E-2</v>
      </c>
      <c r="JP63" s="2">
        <v>39871</v>
      </c>
      <c r="JQ63">
        <v>2.8000000000000001E-2</v>
      </c>
      <c r="JS63" s="2">
        <v>39871</v>
      </c>
      <c r="JT63">
        <v>2.4E-2</v>
      </c>
      <c r="JV63" s="2">
        <v>39871</v>
      </c>
      <c r="JW63">
        <v>2.3E-2</v>
      </c>
      <c r="JY63" s="2">
        <v>39871</v>
      </c>
      <c r="JZ63">
        <v>1.2E-2</v>
      </c>
      <c r="KB63" s="2">
        <v>39871</v>
      </c>
      <c r="KC63">
        <v>2.7E-2</v>
      </c>
      <c r="KE63" s="2">
        <v>39871</v>
      </c>
      <c r="KF63">
        <v>1.6E-2</v>
      </c>
      <c r="KH63" s="2">
        <v>39871</v>
      </c>
      <c r="KI63">
        <v>1.2E-2</v>
      </c>
      <c r="KK63" s="2">
        <v>39871</v>
      </c>
      <c r="KL63">
        <v>1.2E-2</v>
      </c>
      <c r="KN63" s="2">
        <v>39871</v>
      </c>
      <c r="KO63">
        <v>6.0000000000000001E-3</v>
      </c>
      <c r="KQ63" s="2">
        <v>39871</v>
      </c>
      <c r="KR63">
        <v>8.9999999999999993E-3</v>
      </c>
      <c r="KT63" s="2">
        <v>39871</v>
      </c>
      <c r="KU63">
        <v>1.0999999999999999E-2</v>
      </c>
      <c r="KW63" s="2">
        <v>39871</v>
      </c>
      <c r="KX63">
        <v>2.5000000000000001E-2</v>
      </c>
      <c r="KZ63" s="2">
        <v>39871</v>
      </c>
      <c r="LA63">
        <v>0.26500000000000001</v>
      </c>
      <c r="LC63" s="2">
        <v>39871</v>
      </c>
      <c r="LD63">
        <v>1.0999999999999999E-2</v>
      </c>
      <c r="LF63" s="2">
        <v>39871</v>
      </c>
      <c r="LG63">
        <v>0.15</v>
      </c>
      <c r="LI63" s="2">
        <v>39871</v>
      </c>
      <c r="LJ63">
        <v>9.4E-2</v>
      </c>
      <c r="LL63" s="2">
        <v>39871</v>
      </c>
      <c r="LM63">
        <v>1.6E-2</v>
      </c>
    </row>
    <row r="64" spans="1:325">
      <c r="A64" s="2">
        <v>36738</v>
      </c>
      <c r="B64">
        <v>158600</v>
      </c>
      <c r="D64" s="2">
        <v>35003</v>
      </c>
      <c r="E64">
        <v>170910</v>
      </c>
      <c r="G64" s="2">
        <v>37711</v>
      </c>
      <c r="H64">
        <v>55400</v>
      </c>
      <c r="J64" s="2">
        <v>35003</v>
      </c>
      <c r="K64">
        <v>7924</v>
      </c>
      <c r="M64" s="2">
        <v>36464</v>
      </c>
      <c r="N64">
        <v>102680</v>
      </c>
      <c r="P64" s="2">
        <v>36830</v>
      </c>
      <c r="Q64">
        <v>92700</v>
      </c>
      <c r="S64" s="2">
        <v>36677</v>
      </c>
      <c r="T64">
        <v>28581</v>
      </c>
      <c r="V64" s="5">
        <v>35003</v>
      </c>
      <c r="W64">
        <v>49300</v>
      </c>
      <c r="Y64" s="2">
        <v>37134</v>
      </c>
      <c r="Z64">
        <v>200561</v>
      </c>
      <c r="AB64" s="2">
        <v>39903</v>
      </c>
      <c r="AC64">
        <v>0.66400000000000003</v>
      </c>
      <c r="AE64" s="2">
        <v>39903</v>
      </c>
      <c r="AF64">
        <v>2.46</v>
      </c>
      <c r="AH64" s="2">
        <v>37925</v>
      </c>
      <c r="AI64">
        <v>197814</v>
      </c>
      <c r="AK64" s="2">
        <v>39903</v>
      </c>
      <c r="AL64">
        <v>1.623</v>
      </c>
      <c r="AN64" s="2">
        <v>36798</v>
      </c>
      <c r="AO64">
        <v>31870</v>
      </c>
      <c r="AQ64" s="2">
        <v>35003</v>
      </c>
      <c r="AR64">
        <v>1950</v>
      </c>
      <c r="AT64" s="2">
        <v>36950</v>
      </c>
      <c r="AU64">
        <v>11008.5</v>
      </c>
      <c r="AW64" s="2">
        <v>35003</v>
      </c>
      <c r="AX64">
        <v>23513</v>
      </c>
      <c r="AZ64" s="2">
        <v>35003</v>
      </c>
      <c r="BA64">
        <v>13169.4</v>
      </c>
      <c r="BC64" s="2">
        <v>38471</v>
      </c>
      <c r="BD64">
        <v>37319.9</v>
      </c>
      <c r="BF64" s="2">
        <v>39903</v>
      </c>
      <c r="BG64">
        <v>0.76100000000000001</v>
      </c>
      <c r="BI64" s="2">
        <v>35003</v>
      </c>
      <c r="BJ64">
        <v>9809.1</v>
      </c>
      <c r="BL64" s="2">
        <v>35338</v>
      </c>
      <c r="BM64">
        <v>11200</v>
      </c>
      <c r="BO64" s="2">
        <v>39903</v>
      </c>
      <c r="BP64">
        <v>0.497</v>
      </c>
      <c r="BR64" s="2">
        <v>35003</v>
      </c>
      <c r="BS64">
        <v>10013</v>
      </c>
      <c r="BU64" s="2">
        <v>35003</v>
      </c>
      <c r="BV64">
        <v>22077</v>
      </c>
      <c r="BX64" s="2">
        <v>35003</v>
      </c>
      <c r="BY64">
        <v>13141</v>
      </c>
      <c r="CA64" s="2">
        <v>38656</v>
      </c>
      <c r="CB64">
        <v>38340</v>
      </c>
      <c r="CD64" s="2">
        <v>35003</v>
      </c>
      <c r="CE64">
        <v>40215</v>
      </c>
      <c r="CG64" s="2">
        <v>39903</v>
      </c>
      <c r="CH64">
        <v>0.35399999999999998</v>
      </c>
      <c r="CJ64" s="2">
        <v>39903</v>
      </c>
      <c r="CK64">
        <v>0.47099999999999997</v>
      </c>
      <c r="CM64" s="2">
        <v>39903</v>
      </c>
      <c r="CN64">
        <v>0.93400000000000005</v>
      </c>
      <c r="CP64" s="2">
        <v>39903</v>
      </c>
      <c r="CQ64">
        <v>0.52100000000000002</v>
      </c>
      <c r="CS64" s="2">
        <v>39903</v>
      </c>
      <c r="CT64">
        <v>0.53600000000000003</v>
      </c>
      <c r="CV64" s="2">
        <v>39903</v>
      </c>
      <c r="CW64">
        <v>0.53700000000000003</v>
      </c>
      <c r="CY64" s="2">
        <v>39903</v>
      </c>
      <c r="CZ64">
        <v>0.52200000000000002</v>
      </c>
      <c r="DB64" s="2">
        <v>39903</v>
      </c>
      <c r="DC64">
        <v>0.45900000000000002</v>
      </c>
      <c r="DE64" s="2">
        <v>39903</v>
      </c>
      <c r="DF64">
        <v>0.45500000000000002</v>
      </c>
      <c r="DH64" s="2">
        <v>39903</v>
      </c>
      <c r="DI64">
        <v>0.52400000000000002</v>
      </c>
      <c r="DK64" s="2">
        <v>39903</v>
      </c>
      <c r="DL64">
        <v>0.48699999999999999</v>
      </c>
      <c r="DN64" s="2">
        <v>39903</v>
      </c>
      <c r="DO64">
        <v>0.30399999999999999</v>
      </c>
      <c r="DR64" s="2">
        <v>39903</v>
      </c>
      <c r="DS64">
        <v>0.42199999999999999</v>
      </c>
      <c r="DU64" s="2">
        <v>39903</v>
      </c>
      <c r="DV64">
        <v>0.36899999999999999</v>
      </c>
      <c r="DX64" s="2">
        <v>39903</v>
      </c>
      <c r="DY64">
        <v>0.42099999999999999</v>
      </c>
      <c r="EA64" s="2">
        <v>39903</v>
      </c>
      <c r="EB64">
        <v>0.35599999999999998</v>
      </c>
      <c r="ED64" s="2">
        <v>39903</v>
      </c>
      <c r="EE64">
        <v>0.33700000000000002</v>
      </c>
      <c r="EG64" s="2">
        <v>39903</v>
      </c>
      <c r="EH64">
        <v>0.24399999999999999</v>
      </c>
      <c r="EJ64" s="2">
        <v>39903</v>
      </c>
      <c r="EK64">
        <v>0.127</v>
      </c>
      <c r="EN64" s="2">
        <v>39903</v>
      </c>
      <c r="EO64">
        <v>0.33100000000000002</v>
      </c>
      <c r="EQ64" s="2">
        <v>39903</v>
      </c>
      <c r="ER64">
        <v>0.112</v>
      </c>
      <c r="ET64" s="2">
        <v>39903</v>
      </c>
      <c r="EU64">
        <v>0.112</v>
      </c>
      <c r="EW64" s="2">
        <v>39903</v>
      </c>
      <c r="EX64">
        <v>0.13700000000000001</v>
      </c>
      <c r="EZ64" s="2">
        <v>39903</v>
      </c>
      <c r="FA64">
        <v>0.254</v>
      </c>
      <c r="FF64" s="2">
        <v>39903</v>
      </c>
      <c r="FG64">
        <v>0.16500000000000001</v>
      </c>
      <c r="FI64" s="2">
        <v>39903</v>
      </c>
      <c r="FJ64">
        <v>0.215</v>
      </c>
      <c r="FL64" s="2">
        <v>39903</v>
      </c>
      <c r="FM64">
        <v>8.0000000000000002E-3</v>
      </c>
      <c r="FO64" s="2">
        <v>39903</v>
      </c>
      <c r="FP64">
        <v>0.16800000000000001</v>
      </c>
      <c r="FR64" s="2">
        <v>39903</v>
      </c>
      <c r="FS64">
        <v>0.255</v>
      </c>
      <c r="FU64" s="2">
        <v>39903</v>
      </c>
      <c r="FV64">
        <v>0.41699999999999998</v>
      </c>
      <c r="FX64" s="2">
        <v>39903</v>
      </c>
      <c r="FY64">
        <v>6.7000000000000004E-2</v>
      </c>
      <c r="GA64" s="2">
        <v>39903</v>
      </c>
      <c r="GB64">
        <v>0.123</v>
      </c>
      <c r="GD64" s="2">
        <v>39903</v>
      </c>
      <c r="GE64">
        <v>9.2999999999999999E-2</v>
      </c>
      <c r="GG64" s="2">
        <v>39903</v>
      </c>
      <c r="GH64">
        <v>1.2E-2</v>
      </c>
      <c r="GJ64" s="2">
        <v>39903</v>
      </c>
      <c r="GK64">
        <v>0.17100000000000001</v>
      </c>
      <c r="GM64" s="2">
        <v>39903</v>
      </c>
      <c r="GN64">
        <v>0.112</v>
      </c>
      <c r="GP64" s="2">
        <v>39903</v>
      </c>
      <c r="GQ64">
        <v>8.2000000000000003E-2</v>
      </c>
      <c r="GS64" s="2">
        <v>39903</v>
      </c>
      <c r="GT64">
        <v>2.9000000000000001E-2</v>
      </c>
      <c r="GV64" s="2">
        <v>39903</v>
      </c>
      <c r="GW64">
        <v>6.8000000000000005E-2</v>
      </c>
      <c r="GY64" s="2">
        <v>39903</v>
      </c>
      <c r="GZ64">
        <v>6.8000000000000005E-2</v>
      </c>
      <c r="HB64" s="2">
        <v>39903</v>
      </c>
      <c r="HC64">
        <v>0.13300000000000001</v>
      </c>
      <c r="HE64" s="2">
        <v>39903</v>
      </c>
      <c r="HF64">
        <v>2.5999999999999999E-2</v>
      </c>
      <c r="HH64" s="2">
        <v>39903</v>
      </c>
      <c r="HI64">
        <v>0.17399999999999999</v>
      </c>
      <c r="HK64" s="2">
        <v>39903</v>
      </c>
      <c r="HL64">
        <v>0.13800000000000001</v>
      </c>
      <c r="HN64" s="2">
        <v>39903</v>
      </c>
      <c r="HO64">
        <v>0.13600000000000001</v>
      </c>
      <c r="HQ64" s="2">
        <v>39903</v>
      </c>
      <c r="HR64">
        <v>8.3000000000000004E-2</v>
      </c>
      <c r="HT64" s="2">
        <v>39903</v>
      </c>
      <c r="HU64">
        <v>8.3000000000000004E-2</v>
      </c>
      <c r="HW64" s="2">
        <v>39903</v>
      </c>
      <c r="HX64">
        <v>3.5000000000000003E-2</v>
      </c>
      <c r="HZ64" s="2">
        <v>39903</v>
      </c>
      <c r="IA64">
        <v>0.04</v>
      </c>
      <c r="IC64" s="2">
        <v>39903</v>
      </c>
      <c r="ID64">
        <v>3.4000000000000002E-2</v>
      </c>
      <c r="IF64" s="2">
        <v>39903</v>
      </c>
      <c r="IG64">
        <v>2.5000000000000001E-2</v>
      </c>
      <c r="II64" s="2">
        <v>39903</v>
      </c>
      <c r="IJ64">
        <v>0.10299999999999999</v>
      </c>
      <c r="IL64" s="2">
        <v>39903</v>
      </c>
      <c r="IM64">
        <v>4.2999999999999997E-2</v>
      </c>
      <c r="IO64" s="2">
        <v>39903</v>
      </c>
      <c r="IP64">
        <v>4.1000000000000002E-2</v>
      </c>
      <c r="IR64" s="2">
        <v>39903</v>
      </c>
      <c r="IS64">
        <v>0.04</v>
      </c>
      <c r="IU64" s="2">
        <v>39903</v>
      </c>
      <c r="IV64">
        <v>1.4E-2</v>
      </c>
      <c r="IX64" s="2">
        <v>39903</v>
      </c>
      <c r="IY64">
        <v>2.5000000000000001E-2</v>
      </c>
      <c r="JA64" s="2">
        <v>39903</v>
      </c>
      <c r="JB64">
        <v>0.04</v>
      </c>
      <c r="JD64" s="2">
        <v>39903</v>
      </c>
      <c r="JE64">
        <v>5.1999999999999998E-2</v>
      </c>
      <c r="JG64" s="2">
        <v>39903</v>
      </c>
      <c r="JH64">
        <v>6.2E-2</v>
      </c>
      <c r="JJ64" s="2">
        <v>39903</v>
      </c>
      <c r="JK64">
        <v>5.1999999999999998E-2</v>
      </c>
      <c r="JM64" s="2">
        <v>39903</v>
      </c>
      <c r="JN64">
        <v>3.1E-2</v>
      </c>
      <c r="JP64" s="2">
        <v>39903</v>
      </c>
      <c r="JQ64">
        <v>2.8000000000000001E-2</v>
      </c>
      <c r="JS64" s="2">
        <v>39903</v>
      </c>
      <c r="JT64">
        <v>2.5000000000000001E-2</v>
      </c>
      <c r="JV64" s="2">
        <v>39903</v>
      </c>
      <c r="JW64">
        <v>2.3E-2</v>
      </c>
      <c r="JY64" s="2">
        <v>39903</v>
      </c>
      <c r="JZ64">
        <v>1.2E-2</v>
      </c>
      <c r="KB64" s="2">
        <v>39903</v>
      </c>
      <c r="KC64">
        <v>2.7E-2</v>
      </c>
      <c r="KE64" s="2">
        <v>39903</v>
      </c>
      <c r="KF64">
        <v>1.6E-2</v>
      </c>
      <c r="KH64" s="2">
        <v>39903</v>
      </c>
      <c r="KI64">
        <v>1.2E-2</v>
      </c>
      <c r="KK64" s="2">
        <v>39903</v>
      </c>
      <c r="KL64">
        <v>1.2E-2</v>
      </c>
      <c r="KN64" s="2">
        <v>39903</v>
      </c>
      <c r="KO64">
        <v>6.0000000000000001E-3</v>
      </c>
      <c r="KQ64" s="2">
        <v>39903</v>
      </c>
      <c r="KR64">
        <v>8.0000000000000002E-3</v>
      </c>
      <c r="KT64" s="2">
        <v>39903</v>
      </c>
      <c r="KU64">
        <v>1.0999999999999999E-2</v>
      </c>
      <c r="KW64" s="2">
        <v>39903</v>
      </c>
      <c r="KX64">
        <v>2.5000000000000001E-2</v>
      </c>
      <c r="KZ64" s="2">
        <v>39903</v>
      </c>
      <c r="LA64">
        <v>0.28000000000000003</v>
      </c>
      <c r="LC64" s="2">
        <v>39903</v>
      </c>
      <c r="LD64">
        <v>1.0999999999999999E-2</v>
      </c>
      <c r="LF64" s="2">
        <v>39903</v>
      </c>
      <c r="LG64">
        <v>0.14399999999999999</v>
      </c>
      <c r="LI64" s="2">
        <v>39903</v>
      </c>
      <c r="LJ64">
        <v>9.2999999999999999E-2</v>
      </c>
      <c r="LL64" s="2">
        <v>39903</v>
      </c>
      <c r="LM64">
        <v>1.6E-2</v>
      </c>
    </row>
    <row r="65" spans="1:325">
      <c r="A65" s="2">
        <v>36769</v>
      </c>
      <c r="B65">
        <v>159220</v>
      </c>
      <c r="D65" s="2">
        <v>35033</v>
      </c>
      <c r="E65">
        <v>171411</v>
      </c>
      <c r="G65" s="2">
        <v>37741</v>
      </c>
      <c r="H65">
        <v>58300</v>
      </c>
      <c r="J65" s="2">
        <v>35033</v>
      </c>
      <c r="K65">
        <v>6981</v>
      </c>
      <c r="M65" s="2">
        <v>36494</v>
      </c>
      <c r="N65">
        <v>103540</v>
      </c>
      <c r="P65" s="2">
        <v>36860</v>
      </c>
      <c r="Q65">
        <v>93340</v>
      </c>
      <c r="S65" s="2">
        <v>36707</v>
      </c>
      <c r="T65">
        <v>28264</v>
      </c>
      <c r="V65" s="5">
        <v>35033</v>
      </c>
      <c r="W65">
        <v>49300</v>
      </c>
      <c r="Y65" s="2">
        <v>37162</v>
      </c>
      <c r="Z65">
        <v>200763</v>
      </c>
      <c r="AB65" s="2">
        <v>39933</v>
      </c>
      <c r="AC65">
        <v>0.65600000000000003</v>
      </c>
      <c r="AE65" s="2">
        <v>39933</v>
      </c>
      <c r="AF65">
        <v>2.4929999999999999</v>
      </c>
      <c r="AH65" s="2">
        <v>37955</v>
      </c>
      <c r="AI65">
        <v>192979</v>
      </c>
      <c r="AK65" s="2">
        <v>39933</v>
      </c>
      <c r="AL65">
        <v>1.657</v>
      </c>
      <c r="AN65" s="2">
        <v>36830</v>
      </c>
      <c r="AO65">
        <v>32937</v>
      </c>
      <c r="AQ65" s="2">
        <v>35033</v>
      </c>
      <c r="AR65">
        <v>1962</v>
      </c>
      <c r="AT65" s="2">
        <v>36981</v>
      </c>
      <c r="AU65">
        <v>11435.9</v>
      </c>
      <c r="AW65" s="2">
        <v>35033</v>
      </c>
      <c r="AX65">
        <v>22929</v>
      </c>
      <c r="AZ65" s="2">
        <v>35033</v>
      </c>
      <c r="BA65">
        <v>13915.3</v>
      </c>
      <c r="BC65" s="2">
        <v>38503</v>
      </c>
      <c r="BD65">
        <v>35772.6</v>
      </c>
      <c r="BF65" s="2">
        <v>39933</v>
      </c>
      <c r="BG65">
        <v>0.82299999999999995</v>
      </c>
      <c r="BI65" s="2">
        <v>35033</v>
      </c>
      <c r="BJ65">
        <v>9815.7000000000007</v>
      </c>
      <c r="BL65" s="2">
        <v>35369</v>
      </c>
      <c r="BM65">
        <v>11700</v>
      </c>
      <c r="BO65" s="2">
        <v>39933</v>
      </c>
      <c r="BP65">
        <v>0.51200000000000001</v>
      </c>
      <c r="BR65" s="2">
        <v>35033</v>
      </c>
      <c r="BS65">
        <v>10059</v>
      </c>
      <c r="BU65" s="2">
        <v>35033</v>
      </c>
      <c r="BV65">
        <v>21967.7</v>
      </c>
      <c r="BX65" s="2">
        <v>35033</v>
      </c>
      <c r="BY65">
        <v>12497</v>
      </c>
      <c r="CA65" s="2">
        <v>38686</v>
      </c>
      <c r="CB65">
        <v>37143</v>
      </c>
      <c r="CD65" s="2">
        <v>35033</v>
      </c>
      <c r="CE65">
        <v>39537</v>
      </c>
      <c r="CG65" s="2">
        <v>39933</v>
      </c>
      <c r="CH65">
        <v>0.34</v>
      </c>
      <c r="CJ65" s="2">
        <v>39933</v>
      </c>
      <c r="CK65">
        <v>0.47</v>
      </c>
      <c r="CM65" s="2">
        <v>39933</v>
      </c>
      <c r="CN65">
        <v>0.93200000000000005</v>
      </c>
      <c r="CP65" s="2">
        <v>39933</v>
      </c>
      <c r="CQ65">
        <v>0.499</v>
      </c>
      <c r="CS65" s="2">
        <v>39933</v>
      </c>
      <c r="CT65">
        <v>0.55400000000000005</v>
      </c>
      <c r="CV65" s="2">
        <v>39933</v>
      </c>
      <c r="CW65">
        <v>0.53400000000000003</v>
      </c>
      <c r="CY65" s="2">
        <v>39933</v>
      </c>
      <c r="CZ65">
        <v>0.51200000000000001</v>
      </c>
      <c r="DB65" s="2">
        <v>39933</v>
      </c>
      <c r="DC65">
        <v>0.45700000000000002</v>
      </c>
      <c r="DE65" s="2">
        <v>39933</v>
      </c>
      <c r="DF65">
        <v>0.437</v>
      </c>
      <c r="DH65" s="2">
        <v>39933</v>
      </c>
      <c r="DI65">
        <v>0.52300000000000002</v>
      </c>
      <c r="DK65" s="2">
        <v>39933</v>
      </c>
      <c r="DL65">
        <v>0.48199999999999998</v>
      </c>
      <c r="DN65" s="2">
        <v>39933</v>
      </c>
      <c r="DO65">
        <v>0.30299999999999999</v>
      </c>
      <c r="DR65" s="2">
        <v>39933</v>
      </c>
      <c r="DS65">
        <v>0.38500000000000001</v>
      </c>
      <c r="DU65" s="2">
        <v>39933</v>
      </c>
      <c r="DV65">
        <v>0.32400000000000001</v>
      </c>
      <c r="DX65" s="2">
        <v>39933</v>
      </c>
      <c r="DY65">
        <v>0.42</v>
      </c>
      <c r="EA65" s="2">
        <v>39933</v>
      </c>
      <c r="EB65">
        <v>0.35899999999999999</v>
      </c>
      <c r="ED65" s="2">
        <v>39933</v>
      </c>
      <c r="EE65">
        <v>0.33200000000000002</v>
      </c>
      <c r="EG65" s="2">
        <v>39933</v>
      </c>
      <c r="EH65">
        <v>0.26200000000000001</v>
      </c>
      <c r="EJ65" s="2">
        <v>39933</v>
      </c>
      <c r="EK65">
        <v>0.127</v>
      </c>
      <c r="EN65" s="2">
        <v>39933</v>
      </c>
      <c r="EO65">
        <v>0.33</v>
      </c>
      <c r="EQ65" s="2">
        <v>39933</v>
      </c>
      <c r="ER65">
        <v>0.111</v>
      </c>
      <c r="ET65" s="2">
        <v>39933</v>
      </c>
      <c r="EU65">
        <v>0.111</v>
      </c>
      <c r="EW65" s="2">
        <v>39933</v>
      </c>
      <c r="EX65">
        <v>0.14099999999999999</v>
      </c>
      <c r="EZ65" s="2">
        <v>39933</v>
      </c>
      <c r="FA65">
        <v>0.26300000000000001</v>
      </c>
      <c r="FF65" s="2">
        <v>39933</v>
      </c>
      <c r="FG65">
        <v>0.186</v>
      </c>
      <c r="FI65" s="2">
        <v>39933</v>
      </c>
      <c r="FJ65">
        <v>0.20899999999999999</v>
      </c>
      <c r="FL65" s="2">
        <v>39933</v>
      </c>
      <c r="FM65">
        <v>8.9999999999999993E-3</v>
      </c>
      <c r="FO65" s="2">
        <v>39933</v>
      </c>
      <c r="FP65">
        <v>0.16300000000000001</v>
      </c>
      <c r="FR65" s="2">
        <v>39933</v>
      </c>
      <c r="FS65">
        <v>0.247</v>
      </c>
      <c r="FU65" s="2">
        <v>39933</v>
      </c>
      <c r="FV65">
        <v>0.42099999999999999</v>
      </c>
      <c r="FX65" s="2">
        <v>39933</v>
      </c>
      <c r="FY65">
        <v>0.08</v>
      </c>
      <c r="GA65" s="2">
        <v>39933</v>
      </c>
      <c r="GB65">
        <v>0.122</v>
      </c>
      <c r="GD65" s="2">
        <v>39933</v>
      </c>
      <c r="GE65">
        <v>9.4E-2</v>
      </c>
      <c r="GG65" s="2">
        <v>39933</v>
      </c>
      <c r="GH65">
        <v>0.01</v>
      </c>
      <c r="GJ65" s="2">
        <v>39933</v>
      </c>
      <c r="GK65">
        <v>0.17199999999999999</v>
      </c>
      <c r="GM65" s="2">
        <v>39933</v>
      </c>
      <c r="GN65">
        <v>0.10100000000000001</v>
      </c>
      <c r="GP65" s="2">
        <v>39933</v>
      </c>
      <c r="GQ65">
        <v>8.5999999999999993E-2</v>
      </c>
      <c r="GS65" s="2">
        <v>39933</v>
      </c>
      <c r="GT65">
        <v>2.7E-2</v>
      </c>
      <c r="GV65" s="2">
        <v>39933</v>
      </c>
      <c r="GW65">
        <v>6.8000000000000005E-2</v>
      </c>
      <c r="GY65" s="2">
        <v>39933</v>
      </c>
      <c r="GZ65">
        <v>6.8000000000000005E-2</v>
      </c>
      <c r="HB65" s="2">
        <v>39933</v>
      </c>
      <c r="HC65">
        <v>0.13200000000000001</v>
      </c>
      <c r="HE65" s="2">
        <v>39933</v>
      </c>
      <c r="HF65">
        <v>2.5999999999999999E-2</v>
      </c>
      <c r="HH65" s="2">
        <v>39933</v>
      </c>
      <c r="HI65">
        <v>0.17799999999999999</v>
      </c>
      <c r="HK65" s="2">
        <v>39933</v>
      </c>
      <c r="HL65">
        <v>0.13700000000000001</v>
      </c>
      <c r="HN65" s="2">
        <v>39933</v>
      </c>
      <c r="HO65">
        <v>0.13600000000000001</v>
      </c>
      <c r="HQ65" s="2">
        <v>39933</v>
      </c>
      <c r="HR65">
        <v>7.9000000000000001E-2</v>
      </c>
      <c r="HT65" s="2">
        <v>39933</v>
      </c>
      <c r="HU65">
        <v>7.9000000000000001E-2</v>
      </c>
      <c r="HW65" s="2">
        <v>39933</v>
      </c>
      <c r="HX65">
        <v>3.5000000000000003E-2</v>
      </c>
      <c r="HZ65" s="2">
        <v>39933</v>
      </c>
      <c r="IA65">
        <v>3.6999999999999998E-2</v>
      </c>
      <c r="IC65" s="2">
        <v>39933</v>
      </c>
      <c r="ID65">
        <v>3.4000000000000002E-2</v>
      </c>
      <c r="IF65" s="2">
        <v>39933</v>
      </c>
      <c r="IG65">
        <v>2.5000000000000001E-2</v>
      </c>
      <c r="II65" s="2">
        <v>39933</v>
      </c>
      <c r="IJ65">
        <v>0.10199999999999999</v>
      </c>
      <c r="IL65" s="2">
        <v>39933</v>
      </c>
      <c r="IM65">
        <v>4.1000000000000002E-2</v>
      </c>
      <c r="IO65" s="2">
        <v>39933</v>
      </c>
      <c r="IP65">
        <v>4.1000000000000002E-2</v>
      </c>
      <c r="IR65" s="2">
        <v>39933</v>
      </c>
      <c r="IS65">
        <v>0.04</v>
      </c>
      <c r="IU65" s="2">
        <v>39933</v>
      </c>
      <c r="IV65">
        <v>1.2999999999999999E-2</v>
      </c>
      <c r="IX65" s="2">
        <v>39933</v>
      </c>
      <c r="IY65">
        <v>2.4E-2</v>
      </c>
      <c r="JA65" s="2">
        <v>39933</v>
      </c>
      <c r="JB65">
        <v>0.04</v>
      </c>
      <c r="JD65" s="2">
        <v>39933</v>
      </c>
      <c r="JE65">
        <v>5.1999999999999998E-2</v>
      </c>
      <c r="JG65" s="2">
        <v>39933</v>
      </c>
      <c r="JH65">
        <v>6.6000000000000003E-2</v>
      </c>
      <c r="JJ65" s="2">
        <v>39933</v>
      </c>
      <c r="JK65">
        <v>4.7E-2</v>
      </c>
      <c r="JM65" s="2">
        <v>39933</v>
      </c>
      <c r="JN65">
        <v>2.9000000000000001E-2</v>
      </c>
      <c r="JP65" s="2">
        <v>39933</v>
      </c>
      <c r="JQ65">
        <v>2.8000000000000001E-2</v>
      </c>
      <c r="JS65" s="2">
        <v>39933</v>
      </c>
      <c r="JT65">
        <v>2.5000000000000001E-2</v>
      </c>
      <c r="JV65" s="2">
        <v>39933</v>
      </c>
      <c r="JW65">
        <v>2.9000000000000001E-2</v>
      </c>
      <c r="JY65" s="2">
        <v>39933</v>
      </c>
      <c r="JZ65">
        <v>1.2E-2</v>
      </c>
      <c r="KB65" s="2">
        <v>39933</v>
      </c>
      <c r="KC65">
        <v>2.7E-2</v>
      </c>
      <c r="KE65" s="2">
        <v>39933</v>
      </c>
      <c r="KF65">
        <v>1.2999999999999999E-2</v>
      </c>
      <c r="KH65" s="2">
        <v>39933</v>
      </c>
      <c r="KI65">
        <v>1.2E-2</v>
      </c>
      <c r="KK65" s="2">
        <v>39933</v>
      </c>
      <c r="KL65">
        <v>1.2E-2</v>
      </c>
      <c r="KN65" s="2">
        <v>39933</v>
      </c>
      <c r="KO65">
        <v>7.0000000000000001E-3</v>
      </c>
      <c r="KQ65" s="2">
        <v>39933</v>
      </c>
      <c r="KR65">
        <v>7.0000000000000001E-3</v>
      </c>
      <c r="KT65" s="2">
        <v>39933</v>
      </c>
      <c r="KU65">
        <v>1.0999999999999999E-2</v>
      </c>
      <c r="KW65" s="2">
        <v>39933</v>
      </c>
      <c r="KX65">
        <v>2.3E-2</v>
      </c>
      <c r="KZ65" s="2">
        <v>39933</v>
      </c>
      <c r="LA65">
        <v>3.0000000000000001E-3</v>
      </c>
      <c r="LC65" s="2">
        <v>39933</v>
      </c>
      <c r="LD65">
        <v>1.0999999999999999E-2</v>
      </c>
      <c r="LF65" s="2">
        <v>39933</v>
      </c>
      <c r="LG65">
        <v>0.14299999999999999</v>
      </c>
      <c r="LI65" s="2">
        <v>39933</v>
      </c>
      <c r="LJ65">
        <v>0.1</v>
      </c>
      <c r="LL65" s="2">
        <v>39933</v>
      </c>
      <c r="LM65">
        <v>1.4E-2</v>
      </c>
    </row>
    <row r="66" spans="1:325">
      <c r="A66" s="2">
        <v>36799</v>
      </c>
      <c r="B66">
        <v>160090</v>
      </c>
      <c r="D66" s="2">
        <v>35064</v>
      </c>
      <c r="E66">
        <v>172444</v>
      </c>
      <c r="G66" s="2">
        <v>37771</v>
      </c>
      <c r="H66">
        <v>64700</v>
      </c>
      <c r="J66" s="2">
        <v>35064</v>
      </c>
      <c r="K66">
        <v>7101</v>
      </c>
      <c r="M66" s="2">
        <v>36525</v>
      </c>
      <c r="N66">
        <v>106200</v>
      </c>
      <c r="P66" s="2">
        <v>36891</v>
      </c>
      <c r="Q66">
        <v>96200</v>
      </c>
      <c r="S66" s="2">
        <v>36738</v>
      </c>
      <c r="T66">
        <v>29214</v>
      </c>
      <c r="V66" s="5">
        <v>35064</v>
      </c>
      <c r="W66">
        <v>55400</v>
      </c>
      <c r="Y66" s="2">
        <v>37195</v>
      </c>
      <c r="Z66">
        <v>202901</v>
      </c>
      <c r="AB66" s="2">
        <v>39962</v>
      </c>
      <c r="AC66">
        <v>0.73099999999999998</v>
      </c>
      <c r="AE66" s="2">
        <v>39962</v>
      </c>
      <c r="AF66">
        <v>2.5350000000000001</v>
      </c>
      <c r="AH66" s="2">
        <v>37986</v>
      </c>
      <c r="AI66">
        <v>188173</v>
      </c>
      <c r="AK66" s="2">
        <v>39962</v>
      </c>
      <c r="AL66">
        <v>1.7</v>
      </c>
      <c r="AN66" s="2">
        <v>36860</v>
      </c>
      <c r="AO66">
        <v>32483</v>
      </c>
      <c r="AQ66" s="2">
        <v>35064</v>
      </c>
      <c r="AR66">
        <v>2004</v>
      </c>
      <c r="AT66" s="2">
        <v>37011</v>
      </c>
      <c r="AU66">
        <v>11674.9</v>
      </c>
      <c r="AW66" s="2">
        <v>35064</v>
      </c>
      <c r="AX66">
        <v>22945</v>
      </c>
      <c r="AZ66" s="2">
        <v>35064</v>
      </c>
      <c r="BA66">
        <v>14657.2</v>
      </c>
      <c r="BC66" s="2">
        <v>38533</v>
      </c>
      <c r="BD66">
        <v>39236.6</v>
      </c>
      <c r="BF66" s="2">
        <v>39962</v>
      </c>
      <c r="BG66">
        <v>0.84299999999999997</v>
      </c>
      <c r="BI66" s="2">
        <v>35064</v>
      </c>
      <c r="BJ66">
        <v>10262.4</v>
      </c>
      <c r="BL66" s="2">
        <v>35399</v>
      </c>
      <c r="BM66">
        <v>11300</v>
      </c>
      <c r="BO66" s="2">
        <v>39962</v>
      </c>
      <c r="BP66">
        <v>0.50800000000000001</v>
      </c>
      <c r="BR66" s="2">
        <v>35064</v>
      </c>
      <c r="BS66">
        <v>13748.7</v>
      </c>
      <c r="BU66" s="2">
        <v>35064</v>
      </c>
      <c r="BV66">
        <v>21109.200000000001</v>
      </c>
      <c r="BX66" s="2">
        <v>35064</v>
      </c>
      <c r="BY66">
        <v>12629</v>
      </c>
      <c r="CA66" s="2">
        <v>38716</v>
      </c>
      <c r="CB66">
        <v>37633</v>
      </c>
      <c r="CD66" s="2">
        <v>35064</v>
      </c>
      <c r="CE66">
        <v>39179</v>
      </c>
      <c r="CG66" s="2">
        <v>39962</v>
      </c>
      <c r="CH66">
        <v>0.34200000000000003</v>
      </c>
      <c r="CJ66" s="2">
        <v>39962</v>
      </c>
      <c r="CK66">
        <v>0.54900000000000004</v>
      </c>
      <c r="CM66" s="2">
        <v>39962</v>
      </c>
      <c r="CN66">
        <v>0.92500000000000004</v>
      </c>
      <c r="CP66" s="2">
        <v>39962</v>
      </c>
      <c r="CQ66">
        <v>0.52400000000000002</v>
      </c>
      <c r="CS66" s="2">
        <v>39962</v>
      </c>
      <c r="CT66">
        <v>0.55100000000000005</v>
      </c>
      <c r="CV66" s="2">
        <v>39962</v>
      </c>
      <c r="CW66">
        <v>0.56799999999999995</v>
      </c>
      <c r="CY66" s="2">
        <v>39962</v>
      </c>
      <c r="CZ66">
        <v>0.503</v>
      </c>
      <c r="DB66" s="2">
        <v>39962</v>
      </c>
      <c r="DC66">
        <v>0.45400000000000001</v>
      </c>
      <c r="DE66" s="2">
        <v>39962</v>
      </c>
      <c r="DF66">
        <v>0.44700000000000001</v>
      </c>
      <c r="DH66" s="2">
        <v>39962</v>
      </c>
      <c r="DI66">
        <v>0.47</v>
      </c>
      <c r="DK66" s="2">
        <v>39962</v>
      </c>
      <c r="DL66">
        <v>0.46800000000000003</v>
      </c>
      <c r="DN66" s="2">
        <v>39962</v>
      </c>
      <c r="DO66">
        <v>0.33</v>
      </c>
      <c r="DR66" s="2">
        <v>39962</v>
      </c>
      <c r="DS66">
        <v>0.36699999999999999</v>
      </c>
      <c r="DU66" s="2">
        <v>39962</v>
      </c>
      <c r="DV66">
        <v>0.32400000000000001</v>
      </c>
      <c r="DX66" s="2">
        <v>39962</v>
      </c>
      <c r="DY66">
        <v>0.41699999999999998</v>
      </c>
      <c r="EA66" s="2">
        <v>39962</v>
      </c>
      <c r="EB66">
        <v>0.35099999999999998</v>
      </c>
      <c r="ED66" s="2">
        <v>39962</v>
      </c>
      <c r="EE66">
        <v>0.33700000000000002</v>
      </c>
      <c r="EG66" s="2">
        <v>39962</v>
      </c>
      <c r="EH66">
        <v>0.25</v>
      </c>
      <c r="EJ66" s="2">
        <v>39962</v>
      </c>
      <c r="EK66">
        <v>0.126</v>
      </c>
      <c r="EN66" s="2">
        <v>39962</v>
      </c>
      <c r="EO66">
        <v>0.32</v>
      </c>
      <c r="EQ66" s="2">
        <v>39962</v>
      </c>
      <c r="ER66">
        <v>0.109</v>
      </c>
      <c r="ET66" s="2">
        <v>39962</v>
      </c>
      <c r="EU66">
        <v>0.109</v>
      </c>
      <c r="EW66" s="2">
        <v>39962</v>
      </c>
      <c r="EX66">
        <v>0.14000000000000001</v>
      </c>
      <c r="EZ66" s="2">
        <v>39962</v>
      </c>
      <c r="FA66">
        <v>0.13900000000000001</v>
      </c>
      <c r="FF66" s="2">
        <v>39962</v>
      </c>
      <c r="FG66">
        <v>0.183</v>
      </c>
      <c r="FI66" s="2">
        <v>39962</v>
      </c>
      <c r="FJ66">
        <v>0.216</v>
      </c>
      <c r="FL66" s="2">
        <v>39962</v>
      </c>
      <c r="FM66">
        <v>8.0000000000000002E-3</v>
      </c>
      <c r="FO66" s="2">
        <v>39962</v>
      </c>
      <c r="FP66">
        <v>0.17399999999999999</v>
      </c>
      <c r="FR66" s="2">
        <v>39962</v>
      </c>
      <c r="FS66">
        <v>0.21</v>
      </c>
      <c r="FU66" s="2">
        <v>39962</v>
      </c>
      <c r="FV66">
        <v>0.42099999999999999</v>
      </c>
      <c r="FX66" s="2">
        <v>39962</v>
      </c>
      <c r="FY66">
        <v>6.2E-2</v>
      </c>
      <c r="GA66" s="2">
        <v>39962</v>
      </c>
      <c r="GB66">
        <v>0.121</v>
      </c>
      <c r="GD66" s="2">
        <v>39962</v>
      </c>
      <c r="GE66">
        <v>9.1999999999999998E-2</v>
      </c>
      <c r="GG66" s="2">
        <v>39962</v>
      </c>
      <c r="GH66">
        <v>0.01</v>
      </c>
      <c r="GJ66" s="2">
        <v>39962</v>
      </c>
      <c r="GK66">
        <v>0.17199999999999999</v>
      </c>
      <c r="GM66" s="2">
        <v>39962</v>
      </c>
      <c r="GN66">
        <v>8.6999999999999994E-2</v>
      </c>
      <c r="GP66" s="2">
        <v>39962</v>
      </c>
      <c r="GQ66">
        <v>8.6999999999999994E-2</v>
      </c>
      <c r="GS66" s="2">
        <v>39962</v>
      </c>
      <c r="GT66">
        <v>2.5999999999999999E-2</v>
      </c>
      <c r="GV66" s="2">
        <v>39962</v>
      </c>
      <c r="GW66">
        <v>7.1999999999999995E-2</v>
      </c>
      <c r="GY66" s="2">
        <v>39962</v>
      </c>
      <c r="GZ66">
        <v>7.1999999999999995E-2</v>
      </c>
      <c r="HB66" s="2">
        <v>39962</v>
      </c>
      <c r="HC66">
        <v>0.13100000000000001</v>
      </c>
      <c r="HE66" s="2">
        <v>39962</v>
      </c>
      <c r="HF66">
        <v>2.5999999999999999E-2</v>
      </c>
      <c r="HH66" s="2">
        <v>39962</v>
      </c>
      <c r="HI66">
        <v>0.17699999999999999</v>
      </c>
      <c r="HK66" s="2">
        <v>39962</v>
      </c>
      <c r="HL66">
        <v>0.13100000000000001</v>
      </c>
      <c r="HN66" s="2">
        <v>39962</v>
      </c>
      <c r="HO66">
        <v>0.128</v>
      </c>
      <c r="HQ66" s="2">
        <v>39962</v>
      </c>
      <c r="HR66">
        <v>8.2000000000000003E-2</v>
      </c>
      <c r="HT66" s="2">
        <v>39962</v>
      </c>
      <c r="HU66">
        <v>8.2000000000000003E-2</v>
      </c>
      <c r="HW66" s="2">
        <v>39962</v>
      </c>
      <c r="HX66">
        <v>3.5000000000000003E-2</v>
      </c>
      <c r="HZ66" s="2">
        <v>39962</v>
      </c>
      <c r="IA66">
        <v>5.1999999999999998E-2</v>
      </c>
      <c r="IC66" s="2">
        <v>39962</v>
      </c>
      <c r="ID66">
        <v>3.4000000000000002E-2</v>
      </c>
      <c r="IF66" s="2">
        <v>39962</v>
      </c>
      <c r="IG66">
        <v>0.01</v>
      </c>
      <c r="II66" s="2">
        <v>39962</v>
      </c>
      <c r="IJ66">
        <v>0.10199999999999999</v>
      </c>
      <c r="IL66" s="2">
        <v>39962</v>
      </c>
      <c r="IM66">
        <v>4.1000000000000002E-2</v>
      </c>
      <c r="IO66" s="2">
        <v>39962</v>
      </c>
      <c r="IP66">
        <v>4.1000000000000002E-2</v>
      </c>
      <c r="IR66" s="2">
        <v>39962</v>
      </c>
      <c r="IS66">
        <v>0.04</v>
      </c>
      <c r="IU66" s="2">
        <v>39962</v>
      </c>
      <c r="IV66">
        <v>1.4E-2</v>
      </c>
      <c r="IX66" s="2">
        <v>39962</v>
      </c>
      <c r="IY66">
        <v>2.1999999999999999E-2</v>
      </c>
      <c r="JA66" s="2">
        <v>39962</v>
      </c>
      <c r="JB66">
        <v>0.04</v>
      </c>
      <c r="JD66" s="2">
        <v>39962</v>
      </c>
      <c r="JE66">
        <v>5.1999999999999998E-2</v>
      </c>
      <c r="JG66" s="2">
        <v>39962</v>
      </c>
      <c r="JH66">
        <v>6.6000000000000003E-2</v>
      </c>
      <c r="JJ66" s="2">
        <v>39962</v>
      </c>
      <c r="JK66">
        <v>3.5999999999999997E-2</v>
      </c>
      <c r="JM66" s="2">
        <v>39962</v>
      </c>
      <c r="JN66">
        <v>2.9000000000000001E-2</v>
      </c>
      <c r="JP66" s="2">
        <v>39962</v>
      </c>
      <c r="JQ66">
        <v>2.8000000000000001E-2</v>
      </c>
      <c r="JS66" s="2">
        <v>39962</v>
      </c>
      <c r="JT66">
        <v>2.4E-2</v>
      </c>
      <c r="JV66" s="2">
        <v>39962</v>
      </c>
      <c r="JW66">
        <v>2.9000000000000001E-2</v>
      </c>
      <c r="JY66" s="2">
        <v>39962</v>
      </c>
      <c r="JZ66">
        <v>1.2E-2</v>
      </c>
      <c r="KB66" s="2">
        <v>39962</v>
      </c>
      <c r="KC66">
        <v>2.7E-2</v>
      </c>
      <c r="KE66" s="2">
        <v>39962</v>
      </c>
      <c r="KF66">
        <v>1.4E-2</v>
      </c>
      <c r="KH66" s="2">
        <v>39962</v>
      </c>
      <c r="KI66">
        <v>1.2999999999999999E-2</v>
      </c>
      <c r="KK66" s="2">
        <v>39962</v>
      </c>
      <c r="KL66">
        <v>1.2999999999999999E-2</v>
      </c>
      <c r="KN66" s="2">
        <v>39962</v>
      </c>
      <c r="KO66">
        <v>6.0000000000000001E-3</v>
      </c>
      <c r="KQ66" s="2">
        <v>39962</v>
      </c>
      <c r="KR66">
        <v>8.0000000000000002E-3</v>
      </c>
      <c r="KT66" s="2">
        <v>39962</v>
      </c>
      <c r="KU66">
        <v>1.0999999999999999E-2</v>
      </c>
      <c r="KW66" s="2">
        <v>39962</v>
      </c>
      <c r="KX66">
        <v>1.7000000000000001E-2</v>
      </c>
      <c r="KZ66" s="2">
        <v>39962</v>
      </c>
      <c r="LA66">
        <v>3.0000000000000001E-3</v>
      </c>
      <c r="LC66" s="2">
        <v>39962</v>
      </c>
      <c r="LD66">
        <v>1.0999999999999999E-2</v>
      </c>
      <c r="LF66" s="2">
        <v>39962</v>
      </c>
      <c r="LG66">
        <v>0.159</v>
      </c>
      <c r="LI66" s="2">
        <v>39962</v>
      </c>
      <c r="LJ66">
        <v>0.104</v>
      </c>
      <c r="LL66" s="2">
        <v>39962</v>
      </c>
      <c r="LM66">
        <v>1.4E-2</v>
      </c>
    </row>
    <row r="67" spans="1:325">
      <c r="A67" s="2">
        <v>36830</v>
      </c>
      <c r="B67">
        <v>161340</v>
      </c>
      <c r="D67" s="2">
        <v>35095</v>
      </c>
      <c r="E67">
        <v>172734</v>
      </c>
      <c r="G67" s="2">
        <v>37802</v>
      </c>
      <c r="H67">
        <v>64400</v>
      </c>
      <c r="J67" s="2">
        <v>35095</v>
      </c>
      <c r="K67">
        <v>13593</v>
      </c>
      <c r="M67" s="2">
        <v>36556</v>
      </c>
      <c r="N67">
        <v>110050</v>
      </c>
      <c r="P67" s="2">
        <v>36922</v>
      </c>
      <c r="Q67">
        <v>95420</v>
      </c>
      <c r="S67" s="2">
        <v>36769</v>
      </c>
      <c r="T67">
        <v>31396</v>
      </c>
      <c r="V67" s="5">
        <v>35095</v>
      </c>
      <c r="W67">
        <v>55400</v>
      </c>
      <c r="Y67" s="2">
        <v>37225</v>
      </c>
      <c r="Z67">
        <v>211269</v>
      </c>
      <c r="AB67" s="2">
        <v>39994</v>
      </c>
      <c r="AC67">
        <v>0.75800000000000001</v>
      </c>
      <c r="AE67" s="2">
        <v>39994</v>
      </c>
      <c r="AF67">
        <v>2.5270000000000001</v>
      </c>
      <c r="AH67" s="2">
        <v>38017</v>
      </c>
      <c r="AI67">
        <v>191847</v>
      </c>
      <c r="AK67" s="2">
        <v>39994</v>
      </c>
      <c r="AL67">
        <v>1.6779999999999999</v>
      </c>
      <c r="AN67" s="2">
        <v>36889</v>
      </c>
      <c r="AO67">
        <v>33555</v>
      </c>
      <c r="AQ67" s="2">
        <v>35095</v>
      </c>
      <c r="AR67">
        <v>2072</v>
      </c>
      <c r="AT67" s="2">
        <v>37042</v>
      </c>
      <c r="AU67">
        <v>11631.2</v>
      </c>
      <c r="AW67" s="2">
        <v>35095</v>
      </c>
      <c r="AX67">
        <v>21531</v>
      </c>
      <c r="AZ67" s="2">
        <v>35095</v>
      </c>
      <c r="BA67">
        <v>15202.8</v>
      </c>
      <c r="BC67" s="2">
        <v>38562</v>
      </c>
      <c r="BD67">
        <v>42895.199999999997</v>
      </c>
      <c r="BF67" s="2">
        <v>39994</v>
      </c>
      <c r="BG67">
        <v>0.85199999999999998</v>
      </c>
      <c r="BI67" s="2">
        <v>35095</v>
      </c>
      <c r="BJ67">
        <v>12262.3</v>
      </c>
      <c r="BL67" s="2">
        <v>35430</v>
      </c>
      <c r="BM67">
        <v>11400</v>
      </c>
      <c r="BO67" s="2">
        <v>39994</v>
      </c>
      <c r="BP67">
        <v>0.505</v>
      </c>
      <c r="BR67" s="2">
        <v>35095</v>
      </c>
      <c r="BS67">
        <v>12553</v>
      </c>
      <c r="BU67" s="2">
        <v>35095</v>
      </c>
      <c r="BV67">
        <v>20738.8</v>
      </c>
      <c r="BX67" s="2">
        <v>35095</v>
      </c>
      <c r="BY67">
        <v>12451</v>
      </c>
      <c r="CA67" s="2">
        <v>38748</v>
      </c>
      <c r="CB67">
        <v>38562</v>
      </c>
      <c r="CD67" s="2">
        <v>35095</v>
      </c>
      <c r="CE67">
        <v>36178</v>
      </c>
      <c r="CG67" s="2">
        <v>39994</v>
      </c>
      <c r="CH67">
        <v>0.34</v>
      </c>
      <c r="CJ67" s="2">
        <v>39994</v>
      </c>
      <c r="CK67">
        <v>0.52400000000000002</v>
      </c>
      <c r="CM67" s="2">
        <v>39994</v>
      </c>
      <c r="CN67">
        <v>0.91300000000000003</v>
      </c>
      <c r="CP67" s="2">
        <v>39994</v>
      </c>
      <c r="CQ67">
        <v>0.55700000000000005</v>
      </c>
      <c r="CS67" s="2">
        <v>39994</v>
      </c>
      <c r="CT67">
        <v>0.56599999999999995</v>
      </c>
      <c r="CV67" s="2">
        <v>39994</v>
      </c>
      <c r="CW67">
        <v>0.55900000000000005</v>
      </c>
      <c r="CY67" s="2">
        <v>39994</v>
      </c>
      <c r="CZ67">
        <v>0.496</v>
      </c>
      <c r="DB67" s="2">
        <v>39994</v>
      </c>
      <c r="DC67">
        <v>0.442</v>
      </c>
      <c r="DE67" s="2">
        <v>39994</v>
      </c>
      <c r="DF67">
        <v>0.441</v>
      </c>
      <c r="DH67" s="2">
        <v>39994</v>
      </c>
      <c r="DI67">
        <v>0.46400000000000002</v>
      </c>
      <c r="DK67" s="2">
        <v>39994</v>
      </c>
      <c r="DL67">
        <v>0.45700000000000002</v>
      </c>
      <c r="DN67" s="2">
        <v>39994</v>
      </c>
      <c r="DO67">
        <v>0.32600000000000001</v>
      </c>
      <c r="DR67" s="2">
        <v>39994</v>
      </c>
      <c r="DS67">
        <v>0.34899999999999998</v>
      </c>
      <c r="DU67" s="2">
        <v>39994</v>
      </c>
      <c r="DV67">
        <v>0.32900000000000001</v>
      </c>
      <c r="DX67" s="2">
        <v>39994</v>
      </c>
      <c r="DY67">
        <v>0.54900000000000004</v>
      </c>
      <c r="EA67" s="2">
        <v>39994</v>
      </c>
      <c r="EB67">
        <v>0.35599999999999998</v>
      </c>
      <c r="ED67" s="2">
        <v>39994</v>
      </c>
      <c r="EE67">
        <v>0.32700000000000001</v>
      </c>
      <c r="EG67" s="2">
        <v>39994</v>
      </c>
      <c r="EH67">
        <v>0.25600000000000001</v>
      </c>
      <c r="EJ67" s="2">
        <v>39994</v>
      </c>
      <c r="EK67">
        <v>0.124</v>
      </c>
      <c r="EN67" s="2">
        <v>39994</v>
      </c>
      <c r="EO67">
        <v>0.316</v>
      </c>
      <c r="EQ67" s="2">
        <v>39994</v>
      </c>
      <c r="ER67">
        <v>0.126</v>
      </c>
      <c r="ET67" s="2">
        <v>39994</v>
      </c>
      <c r="EU67">
        <v>0.126</v>
      </c>
      <c r="EW67" s="2">
        <v>39994</v>
      </c>
      <c r="EX67">
        <v>0.13200000000000001</v>
      </c>
      <c r="EZ67" s="2">
        <v>39994</v>
      </c>
      <c r="FA67">
        <v>0.13700000000000001</v>
      </c>
      <c r="FF67" s="2">
        <v>39994</v>
      </c>
      <c r="FG67">
        <v>0.16900000000000001</v>
      </c>
      <c r="FI67" s="2">
        <v>39994</v>
      </c>
      <c r="FJ67">
        <v>0.21299999999999999</v>
      </c>
      <c r="FL67" s="2">
        <v>39994</v>
      </c>
      <c r="FM67">
        <v>8.9999999999999993E-3</v>
      </c>
      <c r="FO67" s="2">
        <v>39994</v>
      </c>
      <c r="FP67">
        <v>0.17299999999999999</v>
      </c>
      <c r="FR67" s="2">
        <v>39994</v>
      </c>
      <c r="FS67">
        <v>0.188</v>
      </c>
      <c r="FU67" s="2">
        <v>39994</v>
      </c>
      <c r="FV67">
        <v>0.42599999999999999</v>
      </c>
      <c r="FX67" s="2">
        <v>39994</v>
      </c>
      <c r="FY67">
        <v>5.6000000000000001E-2</v>
      </c>
      <c r="GA67" s="2">
        <v>39994</v>
      </c>
      <c r="GB67">
        <v>0.11899999999999999</v>
      </c>
      <c r="GD67" s="2">
        <v>39994</v>
      </c>
      <c r="GE67">
        <v>8.7999999999999995E-2</v>
      </c>
      <c r="GG67" s="2">
        <v>39994</v>
      </c>
      <c r="GH67">
        <v>0.01</v>
      </c>
      <c r="GJ67" s="2">
        <v>39994</v>
      </c>
      <c r="GK67">
        <v>0.17</v>
      </c>
      <c r="GM67" s="2">
        <v>39994</v>
      </c>
      <c r="GN67">
        <v>0.08</v>
      </c>
      <c r="GP67" s="2">
        <v>39994</v>
      </c>
      <c r="GQ67">
        <v>9.4E-2</v>
      </c>
      <c r="GS67" s="2">
        <v>39994</v>
      </c>
      <c r="GT67">
        <v>2.7E-2</v>
      </c>
      <c r="GV67" s="2">
        <v>39994</v>
      </c>
      <c r="GW67">
        <v>7.0999999999999994E-2</v>
      </c>
      <c r="GY67" s="2">
        <v>39994</v>
      </c>
      <c r="GZ67">
        <v>7.0999999999999994E-2</v>
      </c>
      <c r="HB67" s="2">
        <v>39994</v>
      </c>
      <c r="HC67">
        <v>0.13</v>
      </c>
      <c r="HE67" s="2">
        <v>39994</v>
      </c>
      <c r="HF67">
        <v>2.5999999999999999E-2</v>
      </c>
      <c r="HH67" s="2">
        <v>39994</v>
      </c>
      <c r="HI67">
        <v>0.17399999999999999</v>
      </c>
      <c r="HK67" s="2">
        <v>39994</v>
      </c>
      <c r="HL67">
        <v>0.128</v>
      </c>
      <c r="HN67" s="2">
        <v>39994</v>
      </c>
      <c r="HO67">
        <v>0.11799999999999999</v>
      </c>
      <c r="HQ67" s="2">
        <v>39994</v>
      </c>
      <c r="HR67">
        <v>7.8E-2</v>
      </c>
      <c r="HT67" s="2">
        <v>39994</v>
      </c>
      <c r="HU67">
        <v>7.8E-2</v>
      </c>
      <c r="HW67" s="2">
        <v>39994</v>
      </c>
      <c r="HX67">
        <v>3.4000000000000002E-2</v>
      </c>
      <c r="HZ67" s="2">
        <v>39994</v>
      </c>
      <c r="IA67">
        <v>5.1999999999999998E-2</v>
      </c>
      <c r="IC67" s="2">
        <v>39994</v>
      </c>
      <c r="ID67">
        <v>3.5000000000000003E-2</v>
      </c>
      <c r="IF67" s="2">
        <v>39994</v>
      </c>
      <c r="IG67">
        <v>0.01</v>
      </c>
      <c r="II67" s="2">
        <v>39994</v>
      </c>
      <c r="IJ67">
        <v>0.10100000000000001</v>
      </c>
      <c r="IL67" s="2">
        <v>39994</v>
      </c>
      <c r="IM67">
        <v>0.04</v>
      </c>
      <c r="IO67" s="2">
        <v>39994</v>
      </c>
      <c r="IP67">
        <v>4.2999999999999997E-2</v>
      </c>
      <c r="IR67" s="2">
        <v>39994</v>
      </c>
      <c r="IS67">
        <v>3.9E-2</v>
      </c>
      <c r="IU67" s="2">
        <v>39994</v>
      </c>
      <c r="IV67">
        <v>1.2999999999999999E-2</v>
      </c>
      <c r="IX67" s="2">
        <v>39994</v>
      </c>
      <c r="IY67">
        <v>2.1000000000000001E-2</v>
      </c>
      <c r="JA67" s="2">
        <v>39994</v>
      </c>
      <c r="JB67">
        <v>3.9E-2</v>
      </c>
      <c r="JD67" s="2">
        <v>39994</v>
      </c>
      <c r="JE67">
        <v>4.4999999999999998E-2</v>
      </c>
      <c r="JG67" s="2">
        <v>39994</v>
      </c>
      <c r="JH67">
        <v>5.8000000000000003E-2</v>
      </c>
      <c r="JJ67" s="2">
        <v>39994</v>
      </c>
      <c r="JK67">
        <v>3.4000000000000002E-2</v>
      </c>
      <c r="JM67" s="2">
        <v>39994</v>
      </c>
      <c r="JN67">
        <v>2.9000000000000001E-2</v>
      </c>
      <c r="JP67" s="2">
        <v>39994</v>
      </c>
      <c r="JQ67">
        <v>3.1E-2</v>
      </c>
      <c r="JS67" s="2">
        <v>39994</v>
      </c>
      <c r="JT67">
        <v>2.4E-2</v>
      </c>
      <c r="JV67" s="2">
        <v>39994</v>
      </c>
      <c r="JW67">
        <v>2.5000000000000001E-2</v>
      </c>
      <c r="JY67" s="2">
        <v>39994</v>
      </c>
      <c r="JZ67">
        <v>1.2E-2</v>
      </c>
      <c r="KB67" s="2">
        <v>39994</v>
      </c>
      <c r="KC67">
        <v>2.5999999999999999E-2</v>
      </c>
      <c r="KE67" s="2">
        <v>39994</v>
      </c>
      <c r="KF67">
        <v>1.4E-2</v>
      </c>
      <c r="KH67" s="2">
        <v>39994</v>
      </c>
      <c r="KI67">
        <v>1.2999999999999999E-2</v>
      </c>
      <c r="KK67" s="2">
        <v>39994</v>
      </c>
      <c r="KL67">
        <v>1.2999999999999999E-2</v>
      </c>
      <c r="KN67" s="2">
        <v>39994</v>
      </c>
      <c r="KO67">
        <v>8.9999999999999993E-3</v>
      </c>
      <c r="KQ67" s="2">
        <v>39994</v>
      </c>
      <c r="KR67">
        <v>8.0000000000000002E-3</v>
      </c>
      <c r="KT67" s="2">
        <v>39994</v>
      </c>
      <c r="KU67">
        <v>1.2999999999999999E-2</v>
      </c>
      <c r="KW67" s="2">
        <v>39994</v>
      </c>
      <c r="KX67">
        <v>1.6E-2</v>
      </c>
      <c r="KZ67" s="2">
        <v>39994</v>
      </c>
      <c r="LA67">
        <v>2E-3</v>
      </c>
      <c r="LC67" s="2">
        <v>39994</v>
      </c>
      <c r="LD67">
        <v>1.0999999999999999E-2</v>
      </c>
      <c r="LF67" s="2">
        <v>39994</v>
      </c>
      <c r="LG67">
        <v>0.159</v>
      </c>
      <c r="LI67" s="2">
        <v>39994</v>
      </c>
      <c r="LJ67">
        <v>0.10100000000000001</v>
      </c>
      <c r="LL67" s="2">
        <v>39994</v>
      </c>
      <c r="LM67">
        <v>0.02</v>
      </c>
    </row>
    <row r="68" spans="1:325">
      <c r="A68" s="2">
        <v>36860</v>
      </c>
      <c r="B68">
        <v>163910</v>
      </c>
      <c r="D68" s="2">
        <v>35124</v>
      </c>
      <c r="E68">
        <v>189597</v>
      </c>
      <c r="G68" s="2">
        <v>37833</v>
      </c>
      <c r="H68">
        <v>63900</v>
      </c>
      <c r="J68" s="2">
        <v>35124</v>
      </c>
      <c r="K68">
        <v>14051</v>
      </c>
      <c r="M68" s="2">
        <v>36585</v>
      </c>
      <c r="N68">
        <v>113640</v>
      </c>
      <c r="P68" s="2">
        <v>36950</v>
      </c>
      <c r="Q68">
        <v>95330</v>
      </c>
      <c r="S68" s="2">
        <v>36798</v>
      </c>
      <c r="T68">
        <v>31141</v>
      </c>
      <c r="V68" s="5">
        <v>35124</v>
      </c>
      <c r="W68">
        <v>55400</v>
      </c>
      <c r="Y68" s="2">
        <v>37256</v>
      </c>
      <c r="Z68">
        <v>218392</v>
      </c>
      <c r="AB68" s="2">
        <v>40025</v>
      </c>
      <c r="AC68">
        <v>1.073</v>
      </c>
      <c r="AE68" s="2">
        <v>40025</v>
      </c>
      <c r="AF68">
        <v>2.4649999999999999</v>
      </c>
      <c r="AH68" s="2">
        <v>38046</v>
      </c>
      <c r="AI68">
        <v>180834</v>
      </c>
      <c r="AK68" s="2">
        <v>40025</v>
      </c>
      <c r="AL68">
        <v>1.6240000000000001</v>
      </c>
      <c r="AN68" s="2">
        <v>36922</v>
      </c>
      <c r="AO68">
        <v>33936</v>
      </c>
      <c r="AQ68" s="2">
        <v>35124</v>
      </c>
      <c r="AR68">
        <v>2350</v>
      </c>
      <c r="AT68" s="2">
        <v>37072</v>
      </c>
      <c r="AU68">
        <v>13796.2</v>
      </c>
      <c r="AW68" s="2">
        <v>35124</v>
      </c>
      <c r="AX68">
        <v>22234</v>
      </c>
      <c r="AZ68" s="2">
        <v>35124</v>
      </c>
      <c r="BA68">
        <v>16701.900000000001</v>
      </c>
      <c r="BC68" s="2">
        <v>38595</v>
      </c>
      <c r="BD68">
        <v>41292.699999999997</v>
      </c>
      <c r="BF68" s="2">
        <v>40025</v>
      </c>
      <c r="BG68">
        <v>0.82</v>
      </c>
      <c r="BI68" s="2">
        <v>35124</v>
      </c>
      <c r="BJ68">
        <v>12235.5</v>
      </c>
      <c r="BL68" s="2">
        <v>35461</v>
      </c>
      <c r="BM68">
        <v>12800</v>
      </c>
      <c r="BO68" s="2">
        <v>40025</v>
      </c>
      <c r="BP68">
        <v>0.49199999999999999</v>
      </c>
      <c r="BR68" s="2">
        <v>35124</v>
      </c>
      <c r="BS68">
        <v>13349</v>
      </c>
      <c r="BU68" s="2">
        <v>35124</v>
      </c>
      <c r="BV68">
        <v>21046.5</v>
      </c>
      <c r="BX68" s="2">
        <v>35124</v>
      </c>
      <c r="BY68">
        <v>12175</v>
      </c>
      <c r="CA68" s="2">
        <v>38776</v>
      </c>
      <c r="CB68">
        <v>38162</v>
      </c>
      <c r="CD68" s="2">
        <v>35124</v>
      </c>
      <c r="CE68">
        <v>36741</v>
      </c>
      <c r="CG68" s="2">
        <v>40025</v>
      </c>
      <c r="CH68">
        <v>0.34599999999999997</v>
      </c>
      <c r="CJ68" s="2">
        <v>40025</v>
      </c>
      <c r="CK68">
        <v>0.52900000000000003</v>
      </c>
      <c r="CM68" s="2">
        <v>40025</v>
      </c>
      <c r="CN68">
        <v>0.63800000000000001</v>
      </c>
      <c r="CP68" s="2">
        <v>40025</v>
      </c>
      <c r="CQ68">
        <v>0.53300000000000003</v>
      </c>
      <c r="CS68" s="2">
        <v>40025</v>
      </c>
      <c r="CT68">
        <v>0.54700000000000004</v>
      </c>
      <c r="CV68" s="2">
        <v>40025</v>
      </c>
      <c r="CW68">
        <v>0.54400000000000004</v>
      </c>
      <c r="CY68" s="2">
        <v>40025</v>
      </c>
      <c r="CZ68">
        <v>0.49099999999999999</v>
      </c>
      <c r="DB68" s="2">
        <v>40025</v>
      </c>
      <c r="DC68">
        <v>0.42799999999999999</v>
      </c>
      <c r="DE68" s="2">
        <v>40025</v>
      </c>
      <c r="DF68">
        <v>0.42899999999999999</v>
      </c>
      <c r="DH68" s="2">
        <v>40025</v>
      </c>
      <c r="DI68">
        <v>0.44900000000000001</v>
      </c>
      <c r="DK68" s="2">
        <v>40025</v>
      </c>
      <c r="DL68">
        <v>0.41599999999999998</v>
      </c>
      <c r="DN68" s="2">
        <v>40025</v>
      </c>
      <c r="DO68">
        <v>0.316</v>
      </c>
      <c r="DR68" s="2">
        <v>40025</v>
      </c>
      <c r="DS68">
        <v>0.38400000000000001</v>
      </c>
      <c r="DU68" s="2">
        <v>40025</v>
      </c>
      <c r="DV68">
        <v>0.34599999999999997</v>
      </c>
      <c r="DX68" s="2">
        <v>40025</v>
      </c>
      <c r="DY68">
        <v>0.55500000000000005</v>
      </c>
      <c r="EA68" s="2">
        <v>40025</v>
      </c>
      <c r="EB68">
        <v>0.33500000000000002</v>
      </c>
      <c r="ED68" s="2">
        <v>40025</v>
      </c>
      <c r="EE68">
        <v>0.318</v>
      </c>
      <c r="EG68" s="2">
        <v>40025</v>
      </c>
      <c r="EH68">
        <v>0.251</v>
      </c>
      <c r="EJ68" s="2">
        <v>40025</v>
      </c>
      <c r="EK68">
        <v>0.13600000000000001</v>
      </c>
      <c r="EN68" s="2">
        <v>40025</v>
      </c>
      <c r="EO68">
        <v>0.30599999999999999</v>
      </c>
      <c r="EQ68" s="2">
        <v>40025</v>
      </c>
      <c r="ER68">
        <v>0.126</v>
      </c>
      <c r="ET68" s="2">
        <v>40025</v>
      </c>
      <c r="EU68">
        <v>0.126</v>
      </c>
      <c r="EW68" s="2">
        <v>40025</v>
      </c>
      <c r="EX68">
        <v>0.128</v>
      </c>
      <c r="EZ68" s="2">
        <v>40025</v>
      </c>
      <c r="FA68">
        <v>0.13300000000000001</v>
      </c>
      <c r="FF68" s="2">
        <v>40025</v>
      </c>
      <c r="FG68">
        <v>0.153</v>
      </c>
      <c r="FI68" s="2">
        <v>40025</v>
      </c>
      <c r="FJ68">
        <v>0.218</v>
      </c>
      <c r="FL68" s="2">
        <v>40025</v>
      </c>
      <c r="FM68">
        <v>8.0000000000000002E-3</v>
      </c>
      <c r="FO68" s="2">
        <v>40025</v>
      </c>
      <c r="FP68">
        <v>0.17599999999999999</v>
      </c>
      <c r="FR68" s="2">
        <v>40025</v>
      </c>
      <c r="FS68">
        <v>0.17899999999999999</v>
      </c>
      <c r="FU68" s="2">
        <v>40025</v>
      </c>
      <c r="FV68">
        <v>0.42899999999999999</v>
      </c>
      <c r="FX68" s="2">
        <v>40025</v>
      </c>
      <c r="FY68">
        <v>5.5E-2</v>
      </c>
      <c r="GA68" s="2">
        <v>40025</v>
      </c>
      <c r="GB68">
        <v>0.10299999999999999</v>
      </c>
      <c r="GD68" s="2">
        <v>40025</v>
      </c>
      <c r="GE68">
        <v>8.5999999999999993E-2</v>
      </c>
      <c r="GG68" s="2">
        <v>40025</v>
      </c>
      <c r="GH68">
        <v>8.0000000000000002E-3</v>
      </c>
      <c r="GJ68" s="2">
        <v>40025</v>
      </c>
      <c r="GK68">
        <v>0.16400000000000001</v>
      </c>
      <c r="GM68" s="2">
        <v>40025</v>
      </c>
      <c r="GN68">
        <v>7.9000000000000001E-2</v>
      </c>
      <c r="GP68" s="2">
        <v>40025</v>
      </c>
      <c r="GQ68">
        <v>9.1999999999999998E-2</v>
      </c>
      <c r="GS68" s="2">
        <v>40025</v>
      </c>
      <c r="GT68">
        <v>2.5999999999999999E-2</v>
      </c>
      <c r="GV68" s="2">
        <v>40025</v>
      </c>
      <c r="GW68">
        <v>6.8000000000000005E-2</v>
      </c>
      <c r="GY68" s="2">
        <v>40025</v>
      </c>
      <c r="GZ68">
        <v>6.8000000000000005E-2</v>
      </c>
      <c r="HB68" s="2">
        <v>40025</v>
      </c>
      <c r="HC68">
        <v>0.125</v>
      </c>
      <c r="HE68" s="2">
        <v>40025</v>
      </c>
      <c r="HF68">
        <v>2.5000000000000001E-2</v>
      </c>
      <c r="HH68" s="2">
        <v>40025</v>
      </c>
      <c r="HI68">
        <v>0.16900000000000001</v>
      </c>
      <c r="HK68" s="2">
        <v>40025</v>
      </c>
      <c r="HL68">
        <v>0.13300000000000001</v>
      </c>
      <c r="HN68" s="2">
        <v>40025</v>
      </c>
      <c r="HO68">
        <v>0.115</v>
      </c>
      <c r="HQ68" s="2">
        <v>40025</v>
      </c>
      <c r="HR68">
        <v>0.08</v>
      </c>
      <c r="HT68" s="2">
        <v>40025</v>
      </c>
      <c r="HU68">
        <v>0.08</v>
      </c>
      <c r="HW68" s="2">
        <v>40025</v>
      </c>
      <c r="HX68">
        <v>3.3000000000000002E-2</v>
      </c>
      <c r="HZ68" s="2">
        <v>40025</v>
      </c>
      <c r="IA68">
        <v>0.03</v>
      </c>
      <c r="IC68" s="2">
        <v>40025</v>
      </c>
      <c r="ID68">
        <v>3.5999999999999997E-2</v>
      </c>
      <c r="IF68" s="2">
        <v>40025</v>
      </c>
      <c r="IG68">
        <v>0.01</v>
      </c>
      <c r="II68" s="2">
        <v>40025</v>
      </c>
      <c r="IJ68">
        <v>9.9000000000000005E-2</v>
      </c>
      <c r="IL68" s="2">
        <v>40025</v>
      </c>
      <c r="IM68">
        <v>3.7999999999999999E-2</v>
      </c>
      <c r="IO68" s="2">
        <v>40025</v>
      </c>
      <c r="IP68">
        <v>4.2999999999999997E-2</v>
      </c>
      <c r="IR68" s="2">
        <v>40025</v>
      </c>
      <c r="IS68">
        <v>3.7999999999999999E-2</v>
      </c>
      <c r="IU68" s="2">
        <v>40025</v>
      </c>
      <c r="IV68">
        <v>1.0999999999999999E-2</v>
      </c>
      <c r="IX68" s="2">
        <v>40025</v>
      </c>
      <c r="IY68">
        <v>0.02</v>
      </c>
      <c r="JA68" s="2">
        <v>40025</v>
      </c>
      <c r="JB68">
        <v>3.7999999999999999E-2</v>
      </c>
      <c r="JD68" s="2">
        <v>40025</v>
      </c>
      <c r="JE68">
        <v>4.4999999999999998E-2</v>
      </c>
      <c r="JG68" s="2">
        <v>40025</v>
      </c>
      <c r="JH68">
        <v>5.5E-2</v>
      </c>
      <c r="JJ68" s="2">
        <v>40025</v>
      </c>
      <c r="JK68">
        <v>2.4E-2</v>
      </c>
      <c r="JM68" s="2">
        <v>40025</v>
      </c>
      <c r="JN68">
        <v>2.9000000000000001E-2</v>
      </c>
      <c r="JP68" s="2">
        <v>40025</v>
      </c>
      <c r="JQ68">
        <v>3.1E-2</v>
      </c>
      <c r="JS68" s="2">
        <v>40025</v>
      </c>
      <c r="JT68">
        <v>2.3E-2</v>
      </c>
      <c r="JV68" s="2">
        <v>40025</v>
      </c>
      <c r="JW68">
        <v>2.4E-2</v>
      </c>
      <c r="JY68" s="2">
        <v>40025</v>
      </c>
      <c r="JZ68">
        <v>1.2E-2</v>
      </c>
      <c r="KB68" s="2">
        <v>40025</v>
      </c>
      <c r="KC68">
        <v>2.5000000000000001E-2</v>
      </c>
      <c r="KE68" s="2">
        <v>40025</v>
      </c>
      <c r="KF68">
        <v>1.6E-2</v>
      </c>
      <c r="KH68" s="2">
        <v>40025</v>
      </c>
      <c r="KI68">
        <v>1.2E-2</v>
      </c>
      <c r="KK68" s="2">
        <v>40025</v>
      </c>
      <c r="KL68">
        <v>1.2E-2</v>
      </c>
      <c r="KN68" s="2">
        <v>40025</v>
      </c>
      <c r="KO68">
        <v>8.0000000000000002E-3</v>
      </c>
      <c r="KQ68" s="2">
        <v>40025</v>
      </c>
      <c r="KR68">
        <v>8.0000000000000002E-3</v>
      </c>
      <c r="KT68" s="2">
        <v>40025</v>
      </c>
      <c r="KU68">
        <v>1.2999999999999999E-2</v>
      </c>
      <c r="KW68" s="2">
        <v>40025</v>
      </c>
      <c r="KX68">
        <v>1.7000000000000001E-2</v>
      </c>
      <c r="KZ68" s="2">
        <v>40025</v>
      </c>
      <c r="LA68">
        <v>1E-3</v>
      </c>
      <c r="LC68" s="2">
        <v>40025</v>
      </c>
      <c r="LD68">
        <v>1.0999999999999999E-2</v>
      </c>
      <c r="LF68" s="2">
        <v>40025</v>
      </c>
      <c r="LG68">
        <v>0.20599999999999999</v>
      </c>
      <c r="LI68" s="2">
        <v>40025</v>
      </c>
      <c r="LJ68">
        <v>0.10100000000000001</v>
      </c>
      <c r="LL68" s="2">
        <v>40025</v>
      </c>
      <c r="LM68">
        <v>0.02</v>
      </c>
    </row>
    <row r="69" spans="1:325">
      <c r="A69" s="2">
        <v>36891</v>
      </c>
      <c r="B69">
        <v>165570</v>
      </c>
      <c r="D69" s="2">
        <v>35155</v>
      </c>
      <c r="E69">
        <v>193349</v>
      </c>
      <c r="G69" s="2">
        <v>37862</v>
      </c>
      <c r="H69">
        <v>62700</v>
      </c>
      <c r="J69" s="2">
        <v>35155</v>
      </c>
      <c r="K69">
        <v>13863</v>
      </c>
      <c r="M69" s="2">
        <v>36616</v>
      </c>
      <c r="N69">
        <v>113000</v>
      </c>
      <c r="P69" s="2">
        <v>36981</v>
      </c>
      <c r="Q69">
        <v>94444</v>
      </c>
      <c r="S69" s="2">
        <v>36830</v>
      </c>
      <c r="T69">
        <v>30391</v>
      </c>
      <c r="V69" s="5">
        <v>35155</v>
      </c>
      <c r="W69">
        <v>55400</v>
      </c>
      <c r="Y69" s="2">
        <v>37287</v>
      </c>
      <c r="Z69">
        <v>224349</v>
      </c>
      <c r="AB69" s="2">
        <v>40056</v>
      </c>
      <c r="AC69">
        <v>1.0549999999999999</v>
      </c>
      <c r="AE69" s="2">
        <v>40056</v>
      </c>
      <c r="AF69">
        <v>2.4569999999999999</v>
      </c>
      <c r="AH69" s="2">
        <v>38077</v>
      </c>
      <c r="AI69">
        <v>176765</v>
      </c>
      <c r="AK69" s="2">
        <v>40056</v>
      </c>
      <c r="AL69">
        <v>1.7</v>
      </c>
      <c r="AN69" s="2">
        <v>36950</v>
      </c>
      <c r="AO69">
        <v>36382</v>
      </c>
      <c r="AQ69" s="2">
        <v>35155</v>
      </c>
      <c r="AR69">
        <v>2359</v>
      </c>
      <c r="AT69" s="2">
        <v>37103</v>
      </c>
      <c r="AU69">
        <v>12205.6</v>
      </c>
      <c r="AW69" s="2">
        <v>35155</v>
      </c>
      <c r="AX69">
        <v>22661</v>
      </c>
      <c r="AZ69" s="2">
        <v>35155</v>
      </c>
      <c r="BA69">
        <v>17247.2</v>
      </c>
      <c r="BC69" s="2">
        <v>38625</v>
      </c>
      <c r="BD69">
        <v>41769</v>
      </c>
      <c r="BF69" s="2">
        <v>40056</v>
      </c>
      <c r="BG69">
        <v>0.81</v>
      </c>
      <c r="BI69" s="2">
        <v>35155</v>
      </c>
      <c r="BJ69">
        <v>13793.9</v>
      </c>
      <c r="BL69" s="2">
        <v>35489</v>
      </c>
      <c r="BM69">
        <v>14000</v>
      </c>
      <c r="BO69" s="2">
        <v>40056</v>
      </c>
      <c r="BP69">
        <v>0.48799999999999999</v>
      </c>
      <c r="BR69" s="2">
        <v>35155</v>
      </c>
      <c r="BS69">
        <v>13649</v>
      </c>
      <c r="BU69" s="2">
        <v>35155</v>
      </c>
      <c r="BV69">
        <v>21568</v>
      </c>
      <c r="BX69" s="2">
        <v>35155</v>
      </c>
      <c r="BY69">
        <v>14426</v>
      </c>
      <c r="CA69" s="2">
        <v>38807</v>
      </c>
      <c r="CB69">
        <v>38545</v>
      </c>
      <c r="CD69" s="2">
        <v>35155</v>
      </c>
      <c r="CE69">
        <v>36320</v>
      </c>
      <c r="CG69" s="2">
        <v>40056</v>
      </c>
      <c r="CH69">
        <v>0.5</v>
      </c>
      <c r="CJ69" s="2">
        <v>40056</v>
      </c>
      <c r="CK69">
        <v>0.52400000000000002</v>
      </c>
      <c r="CM69" s="2">
        <v>40056</v>
      </c>
      <c r="CN69">
        <v>0.63200000000000001</v>
      </c>
      <c r="CP69" s="2">
        <v>40056</v>
      </c>
      <c r="CQ69">
        <v>0.55300000000000005</v>
      </c>
      <c r="CS69" s="2">
        <v>40056</v>
      </c>
      <c r="CT69">
        <v>0.54700000000000004</v>
      </c>
      <c r="CV69" s="2">
        <v>40056</v>
      </c>
      <c r="CW69">
        <v>0.54300000000000004</v>
      </c>
      <c r="CY69" s="2">
        <v>40056</v>
      </c>
      <c r="CZ69">
        <v>0.495</v>
      </c>
      <c r="DB69" s="2">
        <v>40056</v>
      </c>
      <c r="DC69">
        <v>0.42399999999999999</v>
      </c>
      <c r="DE69" s="2">
        <v>40056</v>
      </c>
      <c r="DF69">
        <v>0.41799999999999998</v>
      </c>
      <c r="DH69" s="2">
        <v>40056</v>
      </c>
      <c r="DI69">
        <v>0.44500000000000001</v>
      </c>
      <c r="DK69" s="2">
        <v>40056</v>
      </c>
      <c r="DL69">
        <v>0.41199999999999998</v>
      </c>
      <c r="DN69" s="2">
        <v>40056</v>
      </c>
      <c r="DO69">
        <v>0.33200000000000002</v>
      </c>
      <c r="DR69" s="2">
        <v>40056</v>
      </c>
      <c r="DS69">
        <v>0.374</v>
      </c>
      <c r="DU69" s="2">
        <v>40056</v>
      </c>
      <c r="DV69">
        <v>0.34599999999999997</v>
      </c>
      <c r="DX69" s="2">
        <v>40056</v>
      </c>
      <c r="DY69">
        <v>0.57199999999999995</v>
      </c>
      <c r="EA69" s="2">
        <v>40056</v>
      </c>
      <c r="EB69">
        <v>0.33200000000000002</v>
      </c>
      <c r="ED69" s="2">
        <v>40056</v>
      </c>
      <c r="EE69">
        <v>0.317</v>
      </c>
      <c r="EG69" s="2">
        <v>40056</v>
      </c>
      <c r="EH69">
        <v>0.23100000000000001</v>
      </c>
      <c r="EJ69" s="2">
        <v>40056</v>
      </c>
      <c r="EK69">
        <v>0.13500000000000001</v>
      </c>
      <c r="EN69" s="2">
        <v>40056</v>
      </c>
      <c r="EO69">
        <v>0.30299999999999999</v>
      </c>
      <c r="EQ69" s="2">
        <v>40056</v>
      </c>
      <c r="ER69">
        <v>0.13200000000000001</v>
      </c>
      <c r="ET69" s="2">
        <v>40056</v>
      </c>
      <c r="EU69">
        <v>0.13200000000000001</v>
      </c>
      <c r="EW69" s="2">
        <v>40056</v>
      </c>
      <c r="EX69">
        <v>0.126</v>
      </c>
      <c r="EZ69" s="2">
        <v>40056</v>
      </c>
      <c r="FA69">
        <v>0.223</v>
      </c>
      <c r="FF69" s="2">
        <v>40056</v>
      </c>
      <c r="FG69">
        <v>0.17799999999999999</v>
      </c>
      <c r="FI69" s="2">
        <v>40056</v>
      </c>
      <c r="FJ69">
        <v>0.219</v>
      </c>
      <c r="FL69" s="2">
        <v>40056</v>
      </c>
      <c r="FM69">
        <v>8.0000000000000002E-3</v>
      </c>
      <c r="FO69" s="2">
        <v>40056</v>
      </c>
      <c r="FP69">
        <v>0.18</v>
      </c>
      <c r="FR69" s="2">
        <v>40056</v>
      </c>
      <c r="FS69">
        <v>0.17599999999999999</v>
      </c>
      <c r="FU69" s="2">
        <v>40056</v>
      </c>
      <c r="FV69">
        <v>0.42599999999999999</v>
      </c>
      <c r="FX69" s="2">
        <v>40056</v>
      </c>
      <c r="FY69">
        <v>5.1999999999999998E-2</v>
      </c>
      <c r="GA69" s="2">
        <v>40056</v>
      </c>
      <c r="GB69">
        <v>0.10199999999999999</v>
      </c>
      <c r="GD69" s="2">
        <v>40056</v>
      </c>
      <c r="GE69">
        <v>9.6000000000000002E-2</v>
      </c>
      <c r="GG69" s="2">
        <v>40056</v>
      </c>
      <c r="GH69">
        <v>8.0000000000000002E-3</v>
      </c>
      <c r="GJ69" s="2">
        <v>40056</v>
      </c>
      <c r="GK69">
        <v>0.16700000000000001</v>
      </c>
      <c r="GM69" s="2">
        <v>40056</v>
      </c>
      <c r="GN69">
        <v>7.4999999999999997E-2</v>
      </c>
      <c r="GP69" s="2">
        <v>40056</v>
      </c>
      <c r="GQ69">
        <v>0.104</v>
      </c>
      <c r="GS69" s="2">
        <v>40056</v>
      </c>
      <c r="GT69">
        <v>2.5999999999999999E-2</v>
      </c>
      <c r="GV69" s="2">
        <v>40056</v>
      </c>
      <c r="GW69">
        <v>6.9000000000000006E-2</v>
      </c>
      <c r="GY69" s="2">
        <v>40056</v>
      </c>
      <c r="GZ69">
        <v>6.9000000000000006E-2</v>
      </c>
      <c r="HB69" s="2">
        <v>40056</v>
      </c>
      <c r="HC69">
        <v>0.124</v>
      </c>
      <c r="HE69" s="2">
        <v>40056</v>
      </c>
      <c r="HF69">
        <v>2.5000000000000001E-2</v>
      </c>
      <c r="HH69" s="2">
        <v>40056</v>
      </c>
      <c r="HI69">
        <v>0.16700000000000001</v>
      </c>
      <c r="HK69" s="2">
        <v>40056</v>
      </c>
      <c r="HL69">
        <v>0.129</v>
      </c>
      <c r="HN69" s="2">
        <v>40056</v>
      </c>
      <c r="HO69">
        <v>0.114</v>
      </c>
      <c r="HQ69" s="2">
        <v>40056</v>
      </c>
      <c r="HR69">
        <v>8.5999999999999993E-2</v>
      </c>
      <c r="HT69" s="2">
        <v>40056</v>
      </c>
      <c r="HU69">
        <v>8.5999999999999993E-2</v>
      </c>
      <c r="HW69" s="2">
        <v>40056</v>
      </c>
      <c r="HX69">
        <v>3.5000000000000003E-2</v>
      </c>
      <c r="HZ69" s="2">
        <v>40056</v>
      </c>
      <c r="IA69">
        <v>0.03</v>
      </c>
      <c r="IC69" s="2">
        <v>40056</v>
      </c>
      <c r="ID69">
        <v>3.6999999999999998E-2</v>
      </c>
      <c r="IF69" s="2">
        <v>40056</v>
      </c>
      <c r="IG69">
        <v>0.01</v>
      </c>
      <c r="II69" s="2">
        <v>40056</v>
      </c>
      <c r="IJ69">
        <v>9.9000000000000005E-2</v>
      </c>
      <c r="IL69" s="2">
        <v>40056</v>
      </c>
      <c r="IM69">
        <v>4.4999999999999998E-2</v>
      </c>
      <c r="IO69" s="2">
        <v>40056</v>
      </c>
      <c r="IP69">
        <v>4.2999999999999997E-2</v>
      </c>
      <c r="IR69" s="2">
        <v>40056</v>
      </c>
      <c r="IS69">
        <v>3.6999999999999998E-2</v>
      </c>
      <c r="IU69" s="2">
        <v>40056</v>
      </c>
      <c r="IV69">
        <v>1.0999999999999999E-2</v>
      </c>
      <c r="IX69" s="2">
        <v>40056</v>
      </c>
      <c r="IY69">
        <v>2.1000000000000001E-2</v>
      </c>
      <c r="JA69" s="2">
        <v>40056</v>
      </c>
      <c r="JB69">
        <v>3.6999999999999998E-2</v>
      </c>
      <c r="JD69" s="2">
        <v>40056</v>
      </c>
      <c r="JE69">
        <v>4.1000000000000002E-2</v>
      </c>
      <c r="JG69" s="2">
        <v>40056</v>
      </c>
      <c r="JH69">
        <v>5.3999999999999999E-2</v>
      </c>
      <c r="JJ69" s="2">
        <v>40056</v>
      </c>
      <c r="JK69">
        <v>2.5999999999999999E-2</v>
      </c>
      <c r="JM69" s="2">
        <v>40056</v>
      </c>
      <c r="JN69">
        <v>2.9000000000000001E-2</v>
      </c>
      <c r="JP69" s="2">
        <v>40056</v>
      </c>
      <c r="JQ69">
        <v>3.5000000000000003E-2</v>
      </c>
      <c r="JS69" s="2">
        <v>40056</v>
      </c>
      <c r="JT69">
        <v>2.3E-2</v>
      </c>
      <c r="JV69" s="2">
        <v>40056</v>
      </c>
      <c r="JW69">
        <v>2.4E-2</v>
      </c>
      <c r="JY69" s="2">
        <v>40056</v>
      </c>
      <c r="JZ69">
        <v>1.2E-2</v>
      </c>
      <c r="KB69" s="2">
        <v>40056</v>
      </c>
      <c r="KC69">
        <v>2.5000000000000001E-2</v>
      </c>
      <c r="KE69" s="2">
        <v>40056</v>
      </c>
      <c r="KF69">
        <v>1.6E-2</v>
      </c>
      <c r="KH69" s="2">
        <v>40056</v>
      </c>
      <c r="KI69">
        <v>1.2E-2</v>
      </c>
      <c r="KK69" s="2">
        <v>40056</v>
      </c>
      <c r="KL69">
        <v>1.2E-2</v>
      </c>
      <c r="KN69" s="2">
        <v>40056</v>
      </c>
      <c r="KO69">
        <v>8.0000000000000002E-3</v>
      </c>
      <c r="KQ69" s="2">
        <v>40056</v>
      </c>
      <c r="KR69">
        <v>8.0000000000000002E-3</v>
      </c>
      <c r="KT69" s="2">
        <v>40056</v>
      </c>
      <c r="KU69">
        <v>1.2999999999999999E-2</v>
      </c>
      <c r="KW69" s="2">
        <v>40056</v>
      </c>
      <c r="KX69">
        <v>1.7000000000000001E-2</v>
      </c>
      <c r="KZ69" s="2">
        <v>40056</v>
      </c>
      <c r="LA69">
        <v>1E-3</v>
      </c>
      <c r="LC69" s="2">
        <v>40056</v>
      </c>
      <c r="LD69">
        <v>1.0999999999999999E-2</v>
      </c>
      <c r="LF69" s="2">
        <v>40056</v>
      </c>
      <c r="LG69">
        <v>0.215</v>
      </c>
      <c r="LI69" s="2">
        <v>40056</v>
      </c>
      <c r="LJ69">
        <v>0.105</v>
      </c>
      <c r="LL69" s="2">
        <v>40056</v>
      </c>
      <c r="LM69">
        <v>2.1000000000000001E-2</v>
      </c>
    </row>
    <row r="70" spans="1:325">
      <c r="A70" s="2">
        <v>36922</v>
      </c>
      <c r="B70">
        <v>168620</v>
      </c>
      <c r="D70" s="2">
        <v>35185</v>
      </c>
      <c r="E70">
        <v>195219</v>
      </c>
      <c r="G70" s="2">
        <v>37894</v>
      </c>
      <c r="H70">
        <v>62600</v>
      </c>
      <c r="J70" s="2">
        <v>35185</v>
      </c>
      <c r="K70">
        <v>14739</v>
      </c>
      <c r="M70" s="2">
        <v>36646</v>
      </c>
      <c r="N70">
        <v>113660</v>
      </c>
      <c r="P70" s="2">
        <v>37011</v>
      </c>
      <c r="Q70">
        <v>93479</v>
      </c>
      <c r="S70" s="2">
        <v>36860</v>
      </c>
      <c r="T70">
        <v>32533</v>
      </c>
      <c r="V70" s="5">
        <v>35185</v>
      </c>
      <c r="W70">
        <v>55400</v>
      </c>
      <c r="Y70" s="2">
        <v>37315</v>
      </c>
      <c r="Z70">
        <v>231478</v>
      </c>
      <c r="AB70" s="2">
        <v>40086</v>
      </c>
      <c r="AC70">
        <v>1.04</v>
      </c>
      <c r="AE70" s="2">
        <v>40086</v>
      </c>
      <c r="AF70">
        <v>2.444</v>
      </c>
      <c r="AH70" s="2">
        <v>38107</v>
      </c>
      <c r="AI70">
        <v>177030</v>
      </c>
      <c r="AK70" s="2">
        <v>40086</v>
      </c>
      <c r="AL70">
        <v>1.706</v>
      </c>
      <c r="AN70" s="2">
        <v>36980</v>
      </c>
      <c r="AO70">
        <v>38036</v>
      </c>
      <c r="AQ70" s="2">
        <v>35185</v>
      </c>
      <c r="AR70">
        <v>2440</v>
      </c>
      <c r="AT70" s="2">
        <v>37134</v>
      </c>
      <c r="AU70">
        <v>12596.3</v>
      </c>
      <c r="AW70" s="2">
        <v>35185</v>
      </c>
      <c r="AX70">
        <v>23378</v>
      </c>
      <c r="AZ70" s="2">
        <v>35185</v>
      </c>
      <c r="BA70">
        <v>17091.900000000001</v>
      </c>
      <c r="BC70" s="2">
        <v>38656</v>
      </c>
      <c r="BD70">
        <v>44847</v>
      </c>
      <c r="BF70" s="2">
        <v>40086</v>
      </c>
      <c r="BG70">
        <v>0.80400000000000005</v>
      </c>
      <c r="BI70" s="2">
        <v>35185</v>
      </c>
      <c r="BJ70">
        <v>15469.4</v>
      </c>
      <c r="BL70" s="2">
        <v>35520</v>
      </c>
      <c r="BM70">
        <v>15300</v>
      </c>
      <c r="BO70" s="2">
        <v>40086</v>
      </c>
      <c r="BP70">
        <v>0.48799999999999999</v>
      </c>
      <c r="BR70" s="2">
        <v>35185</v>
      </c>
      <c r="BS70">
        <v>13415</v>
      </c>
      <c r="BU70" s="2">
        <v>35185</v>
      </c>
      <c r="BV70">
        <v>22348.7</v>
      </c>
      <c r="BX70" s="2">
        <v>35185</v>
      </c>
      <c r="BY70">
        <v>14808</v>
      </c>
      <c r="CA70" s="2">
        <v>38835</v>
      </c>
      <c r="CB70">
        <v>39996</v>
      </c>
      <c r="CD70" s="2">
        <v>35185</v>
      </c>
      <c r="CE70">
        <v>36238</v>
      </c>
      <c r="CG70" s="2">
        <v>40086</v>
      </c>
      <c r="CH70">
        <v>0.501</v>
      </c>
      <c r="CJ70" s="2">
        <v>40086</v>
      </c>
      <c r="CK70">
        <v>0.57199999999999995</v>
      </c>
      <c r="CM70" s="2">
        <v>40086</v>
      </c>
      <c r="CN70">
        <v>0.621</v>
      </c>
      <c r="CP70" s="2">
        <v>40086</v>
      </c>
      <c r="CQ70">
        <v>0.56399999999999995</v>
      </c>
      <c r="CS70" s="2">
        <v>40086</v>
      </c>
      <c r="CT70">
        <v>0.54100000000000004</v>
      </c>
      <c r="CV70" s="2">
        <v>40086</v>
      </c>
      <c r="CW70">
        <v>0.54200000000000004</v>
      </c>
      <c r="CY70" s="2">
        <v>40086</v>
      </c>
      <c r="CZ70">
        <v>0.48</v>
      </c>
      <c r="DB70" s="2">
        <v>40086</v>
      </c>
      <c r="DC70">
        <v>0.41699999999999998</v>
      </c>
      <c r="DE70" s="2">
        <v>40086</v>
      </c>
      <c r="DF70">
        <v>0.41099999999999998</v>
      </c>
      <c r="DH70" s="2">
        <v>40086</v>
      </c>
      <c r="DI70">
        <v>0.47199999999999998</v>
      </c>
      <c r="DK70" s="2">
        <v>40086</v>
      </c>
      <c r="DL70">
        <v>0.40500000000000003</v>
      </c>
      <c r="DN70" s="2">
        <v>40086</v>
      </c>
      <c r="DO70">
        <v>0.33200000000000002</v>
      </c>
      <c r="DR70" s="2">
        <v>40086</v>
      </c>
      <c r="DS70">
        <v>0.4</v>
      </c>
      <c r="DU70" s="2">
        <v>40086</v>
      </c>
      <c r="DV70">
        <v>0.36199999999999999</v>
      </c>
      <c r="DX70" s="2">
        <v>40086</v>
      </c>
      <c r="DY70">
        <v>0.54200000000000004</v>
      </c>
      <c r="EA70" s="2">
        <v>40086</v>
      </c>
      <c r="EB70">
        <v>0.36199999999999999</v>
      </c>
      <c r="ED70" s="2">
        <v>40086</v>
      </c>
      <c r="EE70">
        <v>0.32600000000000001</v>
      </c>
      <c r="EG70" s="2">
        <v>40086</v>
      </c>
      <c r="EH70">
        <v>0.247</v>
      </c>
      <c r="EJ70" s="2">
        <v>40086</v>
      </c>
      <c r="EK70">
        <v>0.13500000000000001</v>
      </c>
      <c r="EN70" s="2">
        <v>40086</v>
      </c>
      <c r="EO70">
        <v>0.29299999999999998</v>
      </c>
      <c r="EQ70" s="2">
        <v>40086</v>
      </c>
      <c r="ER70">
        <v>0.126</v>
      </c>
      <c r="ET70" s="2">
        <v>40086</v>
      </c>
      <c r="EU70">
        <v>0.126</v>
      </c>
      <c r="EW70" s="2">
        <v>40086</v>
      </c>
      <c r="EX70">
        <v>0.123</v>
      </c>
      <c r="EZ70" s="2">
        <v>40086</v>
      </c>
      <c r="FA70">
        <v>0.22</v>
      </c>
      <c r="FF70" s="2">
        <v>40086</v>
      </c>
      <c r="FG70">
        <v>0.18</v>
      </c>
      <c r="FI70" s="2">
        <v>40086</v>
      </c>
      <c r="FJ70">
        <v>0.21199999999999999</v>
      </c>
      <c r="FL70" s="2">
        <v>40086</v>
      </c>
      <c r="FM70">
        <v>7.0000000000000001E-3</v>
      </c>
      <c r="FO70" s="2">
        <v>40086</v>
      </c>
      <c r="FP70">
        <v>0.17599999999999999</v>
      </c>
      <c r="FR70" s="2">
        <v>40086</v>
      </c>
      <c r="FS70">
        <v>0.17299999999999999</v>
      </c>
      <c r="FU70" s="2">
        <v>40086</v>
      </c>
      <c r="FV70">
        <v>0.45600000000000002</v>
      </c>
      <c r="FX70" s="2">
        <v>40086</v>
      </c>
      <c r="FY70">
        <v>7.6999999999999999E-2</v>
      </c>
      <c r="GA70" s="2">
        <v>40086</v>
      </c>
      <c r="GB70">
        <v>9.8000000000000004E-2</v>
      </c>
      <c r="GD70" s="2">
        <v>40086</v>
      </c>
      <c r="GE70">
        <v>8.7999999999999995E-2</v>
      </c>
      <c r="GG70" s="2">
        <v>40086</v>
      </c>
      <c r="GH70">
        <v>8.9999999999999993E-3</v>
      </c>
      <c r="GJ70" s="2">
        <v>40086</v>
      </c>
      <c r="GK70">
        <v>0.17</v>
      </c>
      <c r="GM70" s="2">
        <v>40086</v>
      </c>
      <c r="GN70">
        <v>7.3999999999999996E-2</v>
      </c>
      <c r="GP70" s="2">
        <v>40086</v>
      </c>
      <c r="GQ70">
        <v>0.106</v>
      </c>
      <c r="GS70" s="2">
        <v>40086</v>
      </c>
      <c r="GT70">
        <v>2.1999999999999999E-2</v>
      </c>
      <c r="GV70" s="2">
        <v>40086</v>
      </c>
      <c r="GW70">
        <v>6.7000000000000004E-2</v>
      </c>
      <c r="GY70" s="2">
        <v>40086</v>
      </c>
      <c r="GZ70">
        <v>6.7000000000000004E-2</v>
      </c>
      <c r="HB70" s="2">
        <v>40086</v>
      </c>
      <c r="HC70">
        <v>0.122</v>
      </c>
      <c r="HE70" s="2">
        <v>40086</v>
      </c>
      <c r="HF70">
        <v>2.4E-2</v>
      </c>
      <c r="HH70" s="2">
        <v>40086</v>
      </c>
      <c r="HI70">
        <v>0.39500000000000002</v>
      </c>
      <c r="HK70" s="2">
        <v>40086</v>
      </c>
      <c r="HL70">
        <v>0.13800000000000001</v>
      </c>
      <c r="HN70" s="2">
        <v>40086</v>
      </c>
      <c r="HO70">
        <v>0.115</v>
      </c>
      <c r="HQ70" s="2">
        <v>40086</v>
      </c>
      <c r="HR70">
        <v>7.9000000000000001E-2</v>
      </c>
      <c r="HT70" s="2">
        <v>40086</v>
      </c>
      <c r="HU70">
        <v>7.9000000000000001E-2</v>
      </c>
      <c r="HW70" s="2">
        <v>40086</v>
      </c>
      <c r="HX70">
        <v>3.5000000000000003E-2</v>
      </c>
      <c r="HZ70" s="2">
        <v>40086</v>
      </c>
      <c r="IA70">
        <v>2.9000000000000001E-2</v>
      </c>
      <c r="IC70" s="2">
        <v>40086</v>
      </c>
      <c r="ID70">
        <v>3.5999999999999997E-2</v>
      </c>
      <c r="IF70" s="2">
        <v>40086</v>
      </c>
      <c r="IG70">
        <v>0.01</v>
      </c>
      <c r="II70" s="2">
        <v>40086</v>
      </c>
      <c r="IJ70">
        <v>9.8000000000000004E-2</v>
      </c>
      <c r="IL70" s="2">
        <v>40086</v>
      </c>
      <c r="IM70">
        <v>4.3999999999999997E-2</v>
      </c>
      <c r="IO70" s="2">
        <v>40086</v>
      </c>
      <c r="IP70">
        <v>4.3999999999999997E-2</v>
      </c>
      <c r="IR70" s="2">
        <v>40086</v>
      </c>
      <c r="IS70">
        <v>0.04</v>
      </c>
      <c r="IU70" s="2">
        <v>40086</v>
      </c>
      <c r="IV70">
        <v>1.0999999999999999E-2</v>
      </c>
      <c r="IX70" s="2">
        <v>40086</v>
      </c>
      <c r="IY70">
        <v>2.4E-2</v>
      </c>
      <c r="JA70" s="2">
        <v>40086</v>
      </c>
      <c r="JB70">
        <v>0.04</v>
      </c>
      <c r="JD70" s="2">
        <v>40086</v>
      </c>
      <c r="JE70">
        <v>0.04</v>
      </c>
      <c r="JG70" s="2">
        <v>40086</v>
      </c>
      <c r="JH70">
        <v>0.05</v>
      </c>
      <c r="JJ70" s="2">
        <v>40086</v>
      </c>
      <c r="JK70">
        <v>3.2000000000000001E-2</v>
      </c>
      <c r="JM70" s="2">
        <v>40086</v>
      </c>
      <c r="JN70">
        <v>2.9000000000000001E-2</v>
      </c>
      <c r="JP70" s="2">
        <v>40086</v>
      </c>
      <c r="JQ70">
        <v>3.5000000000000003E-2</v>
      </c>
      <c r="JS70" s="2">
        <v>40086</v>
      </c>
      <c r="JT70">
        <v>2.3E-2</v>
      </c>
      <c r="JV70" s="2">
        <v>40086</v>
      </c>
      <c r="JW70">
        <v>2.5999999999999999E-2</v>
      </c>
      <c r="JY70" s="2">
        <v>40086</v>
      </c>
      <c r="JZ70">
        <v>1.0999999999999999E-2</v>
      </c>
      <c r="KB70" s="2">
        <v>40086</v>
      </c>
      <c r="KC70">
        <v>2.5000000000000001E-2</v>
      </c>
      <c r="KE70" s="2">
        <v>40086</v>
      </c>
      <c r="KF70">
        <v>1.6E-2</v>
      </c>
      <c r="KH70" s="2">
        <v>40086</v>
      </c>
      <c r="KI70">
        <v>1.2E-2</v>
      </c>
      <c r="KK70" s="2">
        <v>40086</v>
      </c>
      <c r="KL70">
        <v>1.2E-2</v>
      </c>
      <c r="KN70" s="2">
        <v>40086</v>
      </c>
      <c r="KO70">
        <v>8.9999999999999993E-3</v>
      </c>
      <c r="KQ70" s="2">
        <v>40086</v>
      </c>
      <c r="KR70">
        <v>8.0000000000000002E-3</v>
      </c>
      <c r="KT70" s="2">
        <v>40086</v>
      </c>
      <c r="KU70">
        <v>1.2999999999999999E-2</v>
      </c>
      <c r="KW70" s="2">
        <v>40086</v>
      </c>
      <c r="KX70">
        <v>1.6E-2</v>
      </c>
      <c r="KZ70" s="2">
        <v>40086</v>
      </c>
      <c r="LA70">
        <v>1E-3</v>
      </c>
      <c r="LC70" s="2">
        <v>40086</v>
      </c>
      <c r="LD70">
        <v>0.01</v>
      </c>
      <c r="LF70" s="2">
        <v>40086</v>
      </c>
      <c r="LG70">
        <v>0.217</v>
      </c>
      <c r="LI70" s="2">
        <v>40086</v>
      </c>
      <c r="LJ70">
        <v>0.10299999999999999</v>
      </c>
      <c r="LL70" s="2">
        <v>40086</v>
      </c>
      <c r="LM70">
        <v>2.1000000000000001E-2</v>
      </c>
    </row>
    <row r="71" spans="1:325">
      <c r="A71" s="2">
        <v>36950</v>
      </c>
      <c r="B71">
        <v>174770</v>
      </c>
      <c r="D71" s="2">
        <v>35216</v>
      </c>
      <c r="E71">
        <v>197878</v>
      </c>
      <c r="G71" s="2">
        <v>37925</v>
      </c>
      <c r="H71">
        <v>64900</v>
      </c>
      <c r="J71" s="2">
        <v>35216</v>
      </c>
      <c r="K71">
        <v>13795</v>
      </c>
      <c r="M71" s="2">
        <v>36677</v>
      </c>
      <c r="N71">
        <v>113120</v>
      </c>
      <c r="P71" s="2">
        <v>37042</v>
      </c>
      <c r="Q71">
        <v>93634</v>
      </c>
      <c r="S71" s="2">
        <v>36889</v>
      </c>
      <c r="T71">
        <v>32990</v>
      </c>
      <c r="V71" s="5">
        <v>35216</v>
      </c>
      <c r="W71">
        <v>55400</v>
      </c>
      <c r="Y71" s="2">
        <v>37344</v>
      </c>
      <c r="Z71">
        <v>249328</v>
      </c>
      <c r="AB71" s="2">
        <v>40116</v>
      </c>
      <c r="AC71">
        <v>1.0649999999999999</v>
      </c>
      <c r="AE71" s="2">
        <v>40116</v>
      </c>
      <c r="AF71">
        <v>2.4580000000000002</v>
      </c>
      <c r="AH71" s="2">
        <v>38138</v>
      </c>
      <c r="AI71">
        <v>177136</v>
      </c>
      <c r="AK71" s="2">
        <v>40116</v>
      </c>
      <c r="AL71">
        <v>1.7170000000000001</v>
      </c>
      <c r="AN71" s="2">
        <v>37011</v>
      </c>
      <c r="AO71">
        <v>38160</v>
      </c>
      <c r="AQ71" s="2">
        <v>35216</v>
      </c>
      <c r="AR71">
        <v>2489</v>
      </c>
      <c r="AT71" s="2">
        <v>37164</v>
      </c>
      <c r="AU71">
        <v>12927.2</v>
      </c>
      <c r="AW71" s="2">
        <v>35216</v>
      </c>
      <c r="AX71">
        <v>24583</v>
      </c>
      <c r="AZ71" s="2">
        <v>35216</v>
      </c>
      <c r="BA71">
        <v>17709.099999999999</v>
      </c>
      <c r="BC71" s="2">
        <v>38686</v>
      </c>
      <c r="BD71">
        <v>46980.6</v>
      </c>
      <c r="BF71" s="2">
        <v>40116</v>
      </c>
      <c r="BG71">
        <v>0.84099999999999997</v>
      </c>
      <c r="BI71" s="2">
        <v>35216</v>
      </c>
      <c r="BJ71">
        <v>14435.2</v>
      </c>
      <c r="BL71" s="2">
        <v>35550</v>
      </c>
      <c r="BM71">
        <v>16000</v>
      </c>
      <c r="BO71" s="2">
        <v>40116</v>
      </c>
      <c r="BP71">
        <v>0.46800000000000003</v>
      </c>
      <c r="BR71" s="2">
        <v>35216</v>
      </c>
      <c r="BS71">
        <v>13645</v>
      </c>
      <c r="BU71" s="2">
        <v>35216</v>
      </c>
      <c r="BV71">
        <v>23090</v>
      </c>
      <c r="BX71" s="2">
        <v>35216</v>
      </c>
      <c r="BY71">
        <v>15848</v>
      </c>
      <c r="CA71" s="2">
        <v>38868</v>
      </c>
      <c r="CB71">
        <v>40449</v>
      </c>
      <c r="CD71" s="2">
        <v>35216</v>
      </c>
      <c r="CE71">
        <v>36288</v>
      </c>
      <c r="CG71" s="2">
        <v>40116</v>
      </c>
      <c r="CH71">
        <v>0.50600000000000001</v>
      </c>
      <c r="CJ71" s="2">
        <v>40116</v>
      </c>
      <c r="CK71">
        <v>0.56599999999999995</v>
      </c>
      <c r="CM71" s="2">
        <v>40116</v>
      </c>
      <c r="CN71">
        <v>0.60499999999999998</v>
      </c>
      <c r="CP71" s="2">
        <v>40116</v>
      </c>
      <c r="CQ71">
        <v>0.56699999999999995</v>
      </c>
      <c r="CS71" s="2">
        <v>40116</v>
      </c>
      <c r="CT71">
        <v>0.55400000000000005</v>
      </c>
      <c r="CV71" s="2">
        <v>40116</v>
      </c>
      <c r="CW71">
        <v>0.52300000000000002</v>
      </c>
      <c r="CY71" s="2">
        <v>40116</v>
      </c>
      <c r="CZ71">
        <v>0.47399999999999998</v>
      </c>
      <c r="DB71" s="2">
        <v>40116</v>
      </c>
      <c r="DC71">
        <v>0.40600000000000003</v>
      </c>
      <c r="DE71" s="2">
        <v>40116</v>
      </c>
      <c r="DF71">
        <v>0.41799999999999998</v>
      </c>
      <c r="DH71" s="2">
        <v>40116</v>
      </c>
      <c r="DI71">
        <v>0.46</v>
      </c>
      <c r="DK71" s="2">
        <v>40116</v>
      </c>
      <c r="DL71">
        <v>0.39400000000000002</v>
      </c>
      <c r="DN71" s="2">
        <v>40116</v>
      </c>
      <c r="DO71">
        <v>0.33700000000000002</v>
      </c>
      <c r="DR71" s="2">
        <v>40116</v>
      </c>
      <c r="DS71">
        <v>0.35699999999999998</v>
      </c>
      <c r="DU71" s="2">
        <v>40116</v>
      </c>
      <c r="DV71">
        <v>0.36099999999999999</v>
      </c>
      <c r="DX71" s="2">
        <v>40116</v>
      </c>
      <c r="DY71">
        <v>0.47099999999999997</v>
      </c>
      <c r="EA71" s="2">
        <v>40116</v>
      </c>
      <c r="EB71">
        <v>0.35699999999999998</v>
      </c>
      <c r="ED71" s="2">
        <v>40116</v>
      </c>
      <c r="EE71">
        <v>0.312</v>
      </c>
      <c r="EG71" s="2">
        <v>40116</v>
      </c>
      <c r="EH71">
        <v>0.24099999999999999</v>
      </c>
      <c r="EJ71" s="2">
        <v>40116</v>
      </c>
      <c r="EK71">
        <v>0.13100000000000001</v>
      </c>
      <c r="EN71" s="2">
        <v>40116</v>
      </c>
      <c r="EO71">
        <v>0.28899999999999998</v>
      </c>
      <c r="EQ71" s="2">
        <v>40116</v>
      </c>
      <c r="ER71">
        <v>0.14199999999999999</v>
      </c>
      <c r="ET71" s="2">
        <v>40116</v>
      </c>
      <c r="EU71">
        <v>0.14199999999999999</v>
      </c>
      <c r="EW71" s="2">
        <v>40116</v>
      </c>
      <c r="EX71">
        <v>0.12</v>
      </c>
      <c r="EZ71" s="2">
        <v>40116</v>
      </c>
      <c r="FA71">
        <v>0.22</v>
      </c>
      <c r="FF71" s="2">
        <v>40116</v>
      </c>
      <c r="FG71">
        <v>0.152</v>
      </c>
      <c r="FI71" s="2">
        <v>40116</v>
      </c>
      <c r="FJ71">
        <v>0.20699999999999999</v>
      </c>
      <c r="FL71" s="2">
        <v>40116</v>
      </c>
      <c r="FM71">
        <v>7.0000000000000001E-3</v>
      </c>
      <c r="FO71" s="2">
        <v>40116</v>
      </c>
      <c r="FP71">
        <v>0.17399999999999999</v>
      </c>
      <c r="FR71" s="2">
        <v>40116</v>
      </c>
      <c r="FS71">
        <v>0.17499999999999999</v>
      </c>
      <c r="FU71" s="2">
        <v>40116</v>
      </c>
      <c r="FV71">
        <v>0.434</v>
      </c>
      <c r="FX71" s="2">
        <v>40116</v>
      </c>
      <c r="FY71">
        <v>8.2000000000000003E-2</v>
      </c>
      <c r="GA71" s="2">
        <v>40116</v>
      </c>
      <c r="GB71">
        <v>9.5000000000000001E-2</v>
      </c>
      <c r="GD71" s="2">
        <v>40116</v>
      </c>
      <c r="GE71">
        <v>8.6999999999999994E-2</v>
      </c>
      <c r="GG71" s="2">
        <v>40116</v>
      </c>
      <c r="GH71">
        <v>8.0000000000000002E-3</v>
      </c>
      <c r="GJ71" s="2">
        <v>40116</v>
      </c>
      <c r="GK71">
        <v>0.17100000000000001</v>
      </c>
      <c r="GM71" s="2">
        <v>40116</v>
      </c>
      <c r="GN71">
        <v>7.0999999999999994E-2</v>
      </c>
      <c r="GP71" s="2">
        <v>40116</v>
      </c>
      <c r="GQ71">
        <v>0.114</v>
      </c>
      <c r="GS71" s="2">
        <v>40116</v>
      </c>
      <c r="GT71">
        <v>2.1999999999999999E-2</v>
      </c>
      <c r="GV71" s="2">
        <v>40116</v>
      </c>
      <c r="GW71">
        <v>6.4000000000000001E-2</v>
      </c>
      <c r="GY71" s="2">
        <v>40116</v>
      </c>
      <c r="GZ71">
        <v>6.4000000000000001E-2</v>
      </c>
      <c r="HB71" s="2">
        <v>40116</v>
      </c>
      <c r="HC71">
        <v>0.11899999999999999</v>
      </c>
      <c r="HE71" s="2">
        <v>40116</v>
      </c>
      <c r="HF71">
        <v>2.4E-2</v>
      </c>
      <c r="HH71" s="2">
        <v>40116</v>
      </c>
      <c r="HI71">
        <v>0.151</v>
      </c>
      <c r="HK71" s="2">
        <v>40116</v>
      </c>
      <c r="HL71">
        <v>0.13</v>
      </c>
      <c r="HN71" s="2">
        <v>40116</v>
      </c>
      <c r="HO71">
        <v>0.109</v>
      </c>
      <c r="HQ71" s="2">
        <v>40116</v>
      </c>
      <c r="HR71">
        <v>7.9000000000000001E-2</v>
      </c>
      <c r="HT71" s="2">
        <v>40116</v>
      </c>
      <c r="HU71">
        <v>7.9000000000000001E-2</v>
      </c>
      <c r="HW71" s="2">
        <v>40116</v>
      </c>
      <c r="HX71">
        <v>3.4000000000000002E-2</v>
      </c>
      <c r="HZ71" s="2">
        <v>40116</v>
      </c>
      <c r="IA71">
        <v>2.8000000000000001E-2</v>
      </c>
      <c r="IC71" s="2">
        <v>40116</v>
      </c>
      <c r="ID71">
        <v>3.5999999999999997E-2</v>
      </c>
      <c r="IF71" s="2">
        <v>40116</v>
      </c>
      <c r="IG71">
        <v>8.0000000000000002E-3</v>
      </c>
      <c r="II71" s="2">
        <v>40116</v>
      </c>
      <c r="IJ71">
        <v>9.5000000000000001E-2</v>
      </c>
      <c r="IL71" s="2">
        <v>40116</v>
      </c>
      <c r="IM71">
        <v>4.2999999999999997E-2</v>
      </c>
      <c r="IO71" s="2">
        <v>40116</v>
      </c>
      <c r="IP71">
        <v>4.2999999999999997E-2</v>
      </c>
      <c r="IR71" s="2">
        <v>40116</v>
      </c>
      <c r="IS71">
        <v>4.7E-2</v>
      </c>
      <c r="IU71" s="2">
        <v>40116</v>
      </c>
      <c r="IV71">
        <v>1.0999999999999999E-2</v>
      </c>
      <c r="IX71" s="2">
        <v>40116</v>
      </c>
      <c r="IY71">
        <v>2.5000000000000001E-2</v>
      </c>
      <c r="JA71" s="2">
        <v>40116</v>
      </c>
      <c r="JB71">
        <v>4.7E-2</v>
      </c>
      <c r="JD71" s="2">
        <v>40116</v>
      </c>
      <c r="JE71">
        <v>3.9E-2</v>
      </c>
      <c r="JG71" s="2">
        <v>40116</v>
      </c>
      <c r="JH71">
        <v>4.9000000000000002E-2</v>
      </c>
      <c r="JJ71" s="2">
        <v>40116</v>
      </c>
      <c r="JK71">
        <v>4.1000000000000002E-2</v>
      </c>
      <c r="JM71" s="2">
        <v>40116</v>
      </c>
      <c r="JN71">
        <v>2.8000000000000001E-2</v>
      </c>
      <c r="JP71" s="2">
        <v>40116</v>
      </c>
      <c r="JQ71">
        <v>3.4000000000000002E-2</v>
      </c>
      <c r="JS71" s="2">
        <v>40116</v>
      </c>
      <c r="JT71">
        <v>2.1999999999999999E-2</v>
      </c>
      <c r="JV71" s="2">
        <v>40116</v>
      </c>
      <c r="JW71">
        <v>2.5000000000000001E-2</v>
      </c>
      <c r="JY71" s="2">
        <v>40116</v>
      </c>
      <c r="JZ71">
        <v>1.0999999999999999E-2</v>
      </c>
      <c r="KB71" s="2">
        <v>40116</v>
      </c>
      <c r="KC71">
        <v>2.4E-2</v>
      </c>
      <c r="KE71" s="2">
        <v>40116</v>
      </c>
      <c r="KF71">
        <v>2.3E-2</v>
      </c>
      <c r="KH71" s="2">
        <v>40116</v>
      </c>
      <c r="KI71">
        <v>1.2E-2</v>
      </c>
      <c r="KK71" s="2">
        <v>40116</v>
      </c>
      <c r="KL71">
        <v>1.2E-2</v>
      </c>
      <c r="KN71" s="2">
        <v>40116</v>
      </c>
      <c r="KO71">
        <v>8.0000000000000002E-3</v>
      </c>
      <c r="KQ71" s="2">
        <v>40116</v>
      </c>
      <c r="KR71">
        <v>8.0000000000000002E-3</v>
      </c>
      <c r="KT71" s="2">
        <v>40116</v>
      </c>
      <c r="KU71">
        <v>1.2999999999999999E-2</v>
      </c>
      <c r="KW71" s="2">
        <v>40116</v>
      </c>
      <c r="KX71">
        <v>1.6E-2</v>
      </c>
      <c r="KZ71" s="2">
        <v>40116</v>
      </c>
      <c r="LA71">
        <v>1E-3</v>
      </c>
      <c r="LC71" s="2">
        <v>40116</v>
      </c>
      <c r="LD71">
        <v>0.01</v>
      </c>
      <c r="LF71" s="2">
        <v>40116</v>
      </c>
      <c r="LG71">
        <v>0.21099999999999999</v>
      </c>
      <c r="LI71" s="2">
        <v>40116</v>
      </c>
      <c r="LJ71">
        <v>9.9000000000000005E-2</v>
      </c>
      <c r="LL71" s="2">
        <v>40116</v>
      </c>
      <c r="LM71">
        <v>0.02</v>
      </c>
    </row>
    <row r="72" spans="1:325">
      <c r="A72" s="2">
        <v>36981</v>
      </c>
      <c r="B72">
        <v>175850</v>
      </c>
      <c r="D72" s="2">
        <v>35246</v>
      </c>
      <c r="E72">
        <v>199617</v>
      </c>
      <c r="G72" s="2">
        <v>37953</v>
      </c>
      <c r="H72">
        <v>68100</v>
      </c>
      <c r="J72" s="2">
        <v>35246</v>
      </c>
      <c r="K72">
        <v>13501</v>
      </c>
      <c r="M72" s="2">
        <v>36707</v>
      </c>
      <c r="N72">
        <v>113830</v>
      </c>
      <c r="P72" s="2">
        <v>37072</v>
      </c>
      <c r="Q72">
        <v>94256</v>
      </c>
      <c r="S72" s="2">
        <v>36922</v>
      </c>
      <c r="T72">
        <v>35604</v>
      </c>
      <c r="V72" s="5">
        <v>35246</v>
      </c>
      <c r="W72">
        <v>55400</v>
      </c>
      <c r="Y72" s="2">
        <v>37376</v>
      </c>
      <c r="Z72">
        <v>256007</v>
      </c>
      <c r="AB72" s="2">
        <v>40147</v>
      </c>
      <c r="AC72">
        <v>1.145</v>
      </c>
      <c r="AE72" s="2">
        <v>40147</v>
      </c>
      <c r="AF72">
        <v>2.4460000000000002</v>
      </c>
      <c r="AH72" s="2">
        <v>38168</v>
      </c>
      <c r="AI72">
        <v>179002</v>
      </c>
      <c r="AK72" s="2">
        <v>40147</v>
      </c>
      <c r="AL72">
        <v>1.732</v>
      </c>
      <c r="AN72" s="2">
        <v>37042</v>
      </c>
      <c r="AO72">
        <v>38367</v>
      </c>
      <c r="AQ72" s="2">
        <v>35246</v>
      </c>
      <c r="AR72">
        <v>2611</v>
      </c>
      <c r="AT72" s="2">
        <v>37195</v>
      </c>
      <c r="AU72">
        <v>13042.4</v>
      </c>
      <c r="AW72" s="2">
        <v>35246</v>
      </c>
      <c r="AX72">
        <v>24702</v>
      </c>
      <c r="AZ72" s="2">
        <v>35246</v>
      </c>
      <c r="BA72">
        <v>17335.599999999999</v>
      </c>
      <c r="BC72" s="2">
        <v>38716</v>
      </c>
      <c r="BD72">
        <v>50518</v>
      </c>
      <c r="BF72" s="2">
        <v>40147</v>
      </c>
      <c r="BG72">
        <v>0.85599999999999998</v>
      </c>
      <c r="BI72" s="2">
        <v>35246</v>
      </c>
      <c r="BJ72">
        <v>13821.8</v>
      </c>
      <c r="BL72" s="2">
        <v>35581</v>
      </c>
      <c r="BM72">
        <v>16400</v>
      </c>
      <c r="BO72" s="2">
        <v>40147</v>
      </c>
      <c r="BP72">
        <v>0.47099999999999997</v>
      </c>
      <c r="BR72" s="2">
        <v>35246</v>
      </c>
      <c r="BS72">
        <v>15353</v>
      </c>
      <c r="BU72" s="2">
        <v>35246</v>
      </c>
      <c r="BV72">
        <v>24327</v>
      </c>
      <c r="BX72" s="2">
        <v>35246</v>
      </c>
      <c r="BY72">
        <v>16183</v>
      </c>
      <c r="CA72" s="2">
        <v>38898</v>
      </c>
      <c r="CB72">
        <v>40266</v>
      </c>
      <c r="CD72" s="2">
        <v>35246</v>
      </c>
      <c r="CE72">
        <v>36342</v>
      </c>
      <c r="CG72" s="2">
        <v>40147</v>
      </c>
      <c r="CH72">
        <v>0.51400000000000001</v>
      </c>
      <c r="CJ72" s="2">
        <v>40147</v>
      </c>
      <c r="CK72">
        <v>0.56999999999999995</v>
      </c>
      <c r="CM72" s="2">
        <v>40147</v>
      </c>
      <c r="CN72">
        <v>0.59399999999999997</v>
      </c>
      <c r="CP72" s="2">
        <v>40147</v>
      </c>
      <c r="CQ72">
        <v>0.56100000000000005</v>
      </c>
      <c r="CS72" s="2">
        <v>40147</v>
      </c>
      <c r="CT72">
        <v>0.54900000000000004</v>
      </c>
      <c r="CV72" s="2">
        <v>40147</v>
      </c>
      <c r="CW72">
        <v>0.497</v>
      </c>
      <c r="CY72" s="2">
        <v>40147</v>
      </c>
      <c r="CZ72">
        <v>0.47099999999999997</v>
      </c>
      <c r="DB72" s="2">
        <v>40147</v>
      </c>
      <c r="DC72">
        <v>0.39900000000000002</v>
      </c>
      <c r="DE72" s="2">
        <v>40147</v>
      </c>
      <c r="DF72">
        <v>0.41</v>
      </c>
      <c r="DH72" s="2">
        <v>40147</v>
      </c>
      <c r="DI72">
        <v>0.45200000000000001</v>
      </c>
      <c r="DK72" s="2">
        <v>40147</v>
      </c>
      <c r="DL72">
        <v>0.38800000000000001</v>
      </c>
      <c r="DN72" s="2">
        <v>40147</v>
      </c>
      <c r="DO72">
        <v>0.34200000000000003</v>
      </c>
      <c r="DR72" s="2">
        <v>40147</v>
      </c>
      <c r="DS72">
        <v>0.33400000000000002</v>
      </c>
      <c r="DU72" s="2">
        <v>40147</v>
      </c>
      <c r="DV72">
        <v>0.34699999999999998</v>
      </c>
      <c r="DX72" s="2">
        <v>40147</v>
      </c>
      <c r="DY72">
        <v>0.47899999999999998</v>
      </c>
      <c r="EA72" s="2">
        <v>40147</v>
      </c>
      <c r="EB72">
        <v>0.36</v>
      </c>
      <c r="ED72" s="2">
        <v>40147</v>
      </c>
      <c r="EE72">
        <v>0.30399999999999999</v>
      </c>
      <c r="EG72" s="2">
        <v>40147</v>
      </c>
      <c r="EH72">
        <v>0.23599999999999999</v>
      </c>
      <c r="EJ72" s="2">
        <v>40147</v>
      </c>
      <c r="EK72">
        <v>0.14099999999999999</v>
      </c>
      <c r="EN72" s="2">
        <v>40147</v>
      </c>
      <c r="EO72">
        <v>0.28399999999999997</v>
      </c>
      <c r="EQ72" s="2">
        <v>40147</v>
      </c>
      <c r="ER72">
        <v>0.13800000000000001</v>
      </c>
      <c r="ET72" s="2">
        <v>40147</v>
      </c>
      <c r="EU72">
        <v>0.13800000000000001</v>
      </c>
      <c r="EW72" s="2">
        <v>40147</v>
      </c>
      <c r="EX72">
        <v>0.11799999999999999</v>
      </c>
      <c r="EZ72" s="2">
        <v>40147</v>
      </c>
      <c r="FA72">
        <v>0.22800000000000001</v>
      </c>
      <c r="FF72" s="2">
        <v>40147</v>
      </c>
      <c r="FG72">
        <v>0.156</v>
      </c>
      <c r="FI72" s="2">
        <v>40147</v>
      </c>
      <c r="FJ72">
        <v>0.21</v>
      </c>
      <c r="FL72" s="2">
        <v>40147</v>
      </c>
      <c r="FM72">
        <v>7.0000000000000001E-3</v>
      </c>
      <c r="FO72" s="2">
        <v>40147</v>
      </c>
      <c r="FP72">
        <v>0.17399999999999999</v>
      </c>
      <c r="FR72" s="2">
        <v>40147</v>
      </c>
      <c r="FS72">
        <v>0.17199999999999999</v>
      </c>
      <c r="FU72" s="2">
        <v>40147</v>
      </c>
      <c r="FV72">
        <v>0.434</v>
      </c>
      <c r="FX72" s="2">
        <v>40147</v>
      </c>
      <c r="FY72">
        <v>8.3000000000000004E-2</v>
      </c>
      <c r="GA72" s="2">
        <v>40147</v>
      </c>
      <c r="GB72">
        <v>9.4E-2</v>
      </c>
      <c r="GD72" s="2">
        <v>40147</v>
      </c>
      <c r="GE72">
        <v>9.2999999999999999E-2</v>
      </c>
      <c r="GG72" s="2">
        <v>40147</v>
      </c>
      <c r="GH72">
        <v>8.0000000000000002E-3</v>
      </c>
      <c r="GJ72" s="2">
        <v>40147</v>
      </c>
      <c r="GK72">
        <v>0.16800000000000001</v>
      </c>
      <c r="GM72" s="2">
        <v>40147</v>
      </c>
      <c r="GN72">
        <v>7.0000000000000007E-2</v>
      </c>
      <c r="GP72" s="2">
        <v>40147</v>
      </c>
      <c r="GQ72">
        <v>0.112</v>
      </c>
      <c r="GS72" s="2">
        <v>40147</v>
      </c>
      <c r="GT72">
        <v>2.1000000000000001E-2</v>
      </c>
      <c r="GV72" s="2">
        <v>40147</v>
      </c>
      <c r="GW72">
        <v>6.0999999999999999E-2</v>
      </c>
      <c r="GY72" s="2">
        <v>40147</v>
      </c>
      <c r="GZ72">
        <v>6.0999999999999999E-2</v>
      </c>
      <c r="HB72" s="2">
        <v>40147</v>
      </c>
      <c r="HC72">
        <v>0.11700000000000001</v>
      </c>
      <c r="HE72" s="2">
        <v>40147</v>
      </c>
      <c r="HF72">
        <v>2.3E-2</v>
      </c>
      <c r="HH72" s="2">
        <v>40147</v>
      </c>
      <c r="HI72">
        <v>0.14899999999999999</v>
      </c>
      <c r="HK72" s="2">
        <v>40147</v>
      </c>
      <c r="HL72">
        <v>0.13400000000000001</v>
      </c>
      <c r="HN72" s="2">
        <v>40147</v>
      </c>
      <c r="HO72">
        <v>0.111</v>
      </c>
      <c r="HQ72" s="2">
        <v>40147</v>
      </c>
      <c r="HR72">
        <v>8.4000000000000005E-2</v>
      </c>
      <c r="HT72" s="2">
        <v>40147</v>
      </c>
      <c r="HU72">
        <v>8.4000000000000005E-2</v>
      </c>
      <c r="HW72" s="2">
        <v>40147</v>
      </c>
      <c r="HX72">
        <v>3.3000000000000002E-2</v>
      </c>
      <c r="HZ72" s="2">
        <v>40147</v>
      </c>
      <c r="IA72">
        <v>2.8000000000000001E-2</v>
      </c>
      <c r="IC72" s="2">
        <v>40147</v>
      </c>
      <c r="ID72">
        <v>3.5000000000000003E-2</v>
      </c>
      <c r="IF72" s="2">
        <v>40147</v>
      </c>
      <c r="IG72">
        <v>0.01</v>
      </c>
      <c r="II72" s="2">
        <v>40147</v>
      </c>
      <c r="IJ72">
        <v>9.6000000000000002E-2</v>
      </c>
      <c r="IL72" s="2">
        <v>40147</v>
      </c>
      <c r="IM72">
        <v>4.2000000000000003E-2</v>
      </c>
      <c r="IO72" s="2">
        <v>40147</v>
      </c>
      <c r="IP72">
        <v>4.3999999999999997E-2</v>
      </c>
      <c r="IR72" s="2">
        <v>40147</v>
      </c>
      <c r="IS72">
        <v>4.7E-2</v>
      </c>
      <c r="IU72" s="2">
        <v>40147</v>
      </c>
      <c r="IV72">
        <v>0.01</v>
      </c>
      <c r="IX72" s="2">
        <v>40147</v>
      </c>
      <c r="IY72">
        <v>2.5000000000000001E-2</v>
      </c>
      <c r="JA72" s="2">
        <v>40147</v>
      </c>
      <c r="JB72">
        <v>4.7E-2</v>
      </c>
      <c r="JD72" s="2">
        <v>40147</v>
      </c>
      <c r="JE72">
        <v>4.2999999999999997E-2</v>
      </c>
      <c r="JG72" s="2">
        <v>40147</v>
      </c>
      <c r="JH72">
        <v>4.8000000000000001E-2</v>
      </c>
      <c r="JJ72" s="2">
        <v>40147</v>
      </c>
      <c r="JK72">
        <v>4.9000000000000002E-2</v>
      </c>
      <c r="JM72" s="2">
        <v>40147</v>
      </c>
      <c r="JN72">
        <v>2.9000000000000001E-2</v>
      </c>
      <c r="JP72" s="2">
        <v>40147</v>
      </c>
      <c r="JQ72">
        <v>3.2000000000000001E-2</v>
      </c>
      <c r="JS72" s="2">
        <v>40147</v>
      </c>
      <c r="JT72">
        <v>2.1999999999999999E-2</v>
      </c>
      <c r="JV72" s="2">
        <v>40147</v>
      </c>
      <c r="JW72">
        <v>2.4E-2</v>
      </c>
      <c r="JY72" s="2">
        <v>40147</v>
      </c>
      <c r="JZ72">
        <v>1.0999999999999999E-2</v>
      </c>
      <c r="KB72" s="2">
        <v>40147</v>
      </c>
      <c r="KC72">
        <v>2.4E-2</v>
      </c>
      <c r="KE72" s="2">
        <v>40147</v>
      </c>
      <c r="KF72">
        <v>2.4E-2</v>
      </c>
      <c r="KH72" s="2">
        <v>40147</v>
      </c>
      <c r="KI72">
        <v>1.2E-2</v>
      </c>
      <c r="KK72" s="2">
        <v>40147</v>
      </c>
      <c r="KL72">
        <v>1.2E-2</v>
      </c>
      <c r="KN72" s="2">
        <v>40147</v>
      </c>
      <c r="KO72">
        <v>8.0000000000000002E-3</v>
      </c>
      <c r="KQ72" s="2">
        <v>40147</v>
      </c>
      <c r="KR72">
        <v>8.0000000000000002E-3</v>
      </c>
      <c r="KT72" s="2">
        <v>40147</v>
      </c>
      <c r="KU72">
        <v>1.4999999999999999E-2</v>
      </c>
      <c r="KW72" s="2">
        <v>40147</v>
      </c>
      <c r="KX72">
        <v>1.6E-2</v>
      </c>
      <c r="KZ72" s="2">
        <v>40147</v>
      </c>
      <c r="LA72">
        <v>1E-3</v>
      </c>
      <c r="LC72" s="2">
        <v>40147</v>
      </c>
      <c r="LD72">
        <v>0.01</v>
      </c>
      <c r="LF72" s="2">
        <v>40147</v>
      </c>
      <c r="LG72">
        <v>0.214</v>
      </c>
      <c r="LI72" s="2">
        <v>40147</v>
      </c>
      <c r="LJ72">
        <v>0.10199999999999999</v>
      </c>
      <c r="LL72" s="2">
        <v>40147</v>
      </c>
      <c r="LM72">
        <v>1.7000000000000001E-2</v>
      </c>
    </row>
    <row r="73" spans="1:325">
      <c r="A73" s="2">
        <v>37011</v>
      </c>
      <c r="B73">
        <v>177180</v>
      </c>
      <c r="D73" s="2">
        <v>35277</v>
      </c>
      <c r="E73">
        <v>201486</v>
      </c>
      <c r="G73" s="2">
        <v>37986</v>
      </c>
      <c r="H73">
        <v>77800</v>
      </c>
      <c r="J73" s="2">
        <v>35277</v>
      </c>
      <c r="K73">
        <v>13602</v>
      </c>
      <c r="M73" s="2">
        <v>36738</v>
      </c>
      <c r="N73">
        <v>113530</v>
      </c>
      <c r="P73" s="2">
        <v>37103</v>
      </c>
      <c r="Q73">
        <v>97059</v>
      </c>
      <c r="S73" s="2">
        <v>36950</v>
      </c>
      <c r="T73">
        <v>35450</v>
      </c>
      <c r="V73" s="5">
        <v>35277</v>
      </c>
      <c r="W73">
        <v>55400</v>
      </c>
      <c r="Y73" s="2">
        <v>37407</v>
      </c>
      <c r="Z73">
        <v>259319</v>
      </c>
      <c r="AB73" s="2">
        <v>40178</v>
      </c>
      <c r="AC73">
        <v>1.1320000000000001</v>
      </c>
      <c r="AE73" s="2">
        <v>40178</v>
      </c>
      <c r="AF73">
        <v>2.4769999999999999</v>
      </c>
      <c r="AH73" s="2">
        <v>38199</v>
      </c>
      <c r="AI73">
        <v>178185</v>
      </c>
      <c r="AK73" s="2">
        <v>40178</v>
      </c>
      <c r="AL73">
        <v>1.7669999999999999</v>
      </c>
      <c r="AN73" s="2">
        <v>37071</v>
      </c>
      <c r="AO73">
        <v>38730</v>
      </c>
      <c r="AQ73" s="2">
        <v>35277</v>
      </c>
      <c r="AR73">
        <v>3330</v>
      </c>
      <c r="AT73" s="2">
        <v>37225</v>
      </c>
      <c r="AU73">
        <v>12896.6</v>
      </c>
      <c r="AW73" s="2">
        <v>35277</v>
      </c>
      <c r="AX73">
        <v>25270</v>
      </c>
      <c r="AZ73" s="2">
        <v>35277</v>
      </c>
      <c r="BA73">
        <v>17491.2</v>
      </c>
      <c r="BC73" s="2">
        <v>38748</v>
      </c>
      <c r="BD73">
        <v>53242</v>
      </c>
      <c r="BF73" s="2">
        <v>40178</v>
      </c>
      <c r="BG73">
        <v>0.86299999999999999</v>
      </c>
      <c r="BI73" s="2">
        <v>35277</v>
      </c>
      <c r="BJ73">
        <v>13333.4</v>
      </c>
      <c r="BL73" s="2">
        <v>35611</v>
      </c>
      <c r="BM73">
        <v>17800</v>
      </c>
      <c r="BO73" s="2">
        <v>40178</v>
      </c>
      <c r="BP73">
        <v>0.47499999999999998</v>
      </c>
      <c r="BR73" s="2">
        <v>35277</v>
      </c>
      <c r="BS73">
        <v>14098</v>
      </c>
      <c r="BU73" s="2">
        <v>35277</v>
      </c>
      <c r="BV73">
        <v>23962</v>
      </c>
      <c r="BX73" s="2">
        <v>35277</v>
      </c>
      <c r="BY73">
        <v>16106</v>
      </c>
      <c r="CA73" s="2">
        <v>38929</v>
      </c>
      <c r="CB73">
        <v>40261</v>
      </c>
      <c r="CD73" s="2">
        <v>35277</v>
      </c>
      <c r="CE73">
        <v>39690</v>
      </c>
      <c r="CG73" s="2">
        <v>40178</v>
      </c>
      <c r="CH73">
        <v>0.52600000000000002</v>
      </c>
      <c r="CJ73" s="2">
        <v>40178</v>
      </c>
      <c r="CK73">
        <v>0.56799999999999995</v>
      </c>
      <c r="CM73" s="2">
        <v>40178</v>
      </c>
      <c r="CN73">
        <v>0.58699999999999997</v>
      </c>
      <c r="CP73" s="2">
        <v>40178</v>
      </c>
      <c r="CQ73">
        <v>0.54</v>
      </c>
      <c r="CS73" s="2">
        <v>40178</v>
      </c>
      <c r="CT73">
        <v>0.54400000000000004</v>
      </c>
      <c r="CV73" s="2">
        <v>40178</v>
      </c>
      <c r="CW73">
        <v>0.50700000000000001</v>
      </c>
      <c r="CY73" s="2">
        <v>40178</v>
      </c>
      <c r="CZ73">
        <v>0.46400000000000002</v>
      </c>
      <c r="DB73" s="2">
        <v>40178</v>
      </c>
      <c r="DC73">
        <v>0.42899999999999999</v>
      </c>
      <c r="DE73" s="2">
        <v>40178</v>
      </c>
      <c r="DF73">
        <v>0.39400000000000002</v>
      </c>
      <c r="DH73" s="2">
        <v>40178</v>
      </c>
      <c r="DI73">
        <v>0.47</v>
      </c>
      <c r="DK73" s="2">
        <v>40178</v>
      </c>
      <c r="DL73">
        <v>0.39100000000000001</v>
      </c>
      <c r="DN73" s="2">
        <v>40178</v>
      </c>
      <c r="DO73">
        <v>0.34300000000000003</v>
      </c>
      <c r="DR73" s="2">
        <v>40178</v>
      </c>
      <c r="DS73">
        <v>0.32400000000000001</v>
      </c>
      <c r="DU73" s="2">
        <v>40178</v>
      </c>
      <c r="DV73">
        <v>0.34399999999999997</v>
      </c>
      <c r="DX73" s="2">
        <v>40178</v>
      </c>
      <c r="DY73">
        <v>0.433</v>
      </c>
      <c r="EA73" s="2">
        <v>40178</v>
      </c>
      <c r="EB73">
        <v>0.34200000000000003</v>
      </c>
      <c r="ED73" s="2">
        <v>40178</v>
      </c>
      <c r="EE73">
        <v>0.30099999999999999</v>
      </c>
      <c r="EG73" s="2">
        <v>40178</v>
      </c>
      <c r="EH73">
        <v>0.23300000000000001</v>
      </c>
      <c r="EJ73" s="2">
        <v>40178</v>
      </c>
      <c r="EK73">
        <v>0.13900000000000001</v>
      </c>
      <c r="EN73" s="2">
        <v>40178</v>
      </c>
      <c r="EO73">
        <v>0.28799999999999998</v>
      </c>
      <c r="EQ73" s="2">
        <v>40178</v>
      </c>
      <c r="ER73">
        <v>0.13400000000000001</v>
      </c>
      <c r="ET73" s="2">
        <v>40178</v>
      </c>
      <c r="EU73">
        <v>0.13400000000000001</v>
      </c>
      <c r="EW73" s="2">
        <v>40178</v>
      </c>
      <c r="EX73">
        <v>0.11600000000000001</v>
      </c>
      <c r="EZ73" s="2">
        <v>40178</v>
      </c>
      <c r="FA73">
        <v>0.23400000000000001</v>
      </c>
      <c r="FF73" s="2">
        <v>40178</v>
      </c>
      <c r="FG73">
        <v>0.16900000000000001</v>
      </c>
      <c r="FI73" s="2">
        <v>40178</v>
      </c>
      <c r="FJ73">
        <v>0.215</v>
      </c>
      <c r="FL73" s="2">
        <v>40178</v>
      </c>
      <c r="FM73">
        <v>7.0000000000000001E-3</v>
      </c>
      <c r="FO73" s="2">
        <v>40178</v>
      </c>
      <c r="FP73">
        <v>0.17899999999999999</v>
      </c>
      <c r="FR73" s="2">
        <v>40178</v>
      </c>
      <c r="FS73">
        <v>0.16300000000000001</v>
      </c>
      <c r="FU73" s="2">
        <v>40178</v>
      </c>
      <c r="FV73">
        <v>0.443</v>
      </c>
      <c r="FX73" s="2">
        <v>40178</v>
      </c>
      <c r="FY73">
        <v>8.1000000000000003E-2</v>
      </c>
      <c r="GA73" s="2">
        <v>40178</v>
      </c>
      <c r="GB73">
        <v>9.1999999999999998E-2</v>
      </c>
      <c r="GD73" s="2">
        <v>40178</v>
      </c>
      <c r="GE73">
        <v>0.09</v>
      </c>
      <c r="GG73" s="2">
        <v>40178</v>
      </c>
      <c r="GH73">
        <v>8.0000000000000002E-3</v>
      </c>
      <c r="GJ73" s="2">
        <v>40178</v>
      </c>
      <c r="GK73">
        <v>0.16600000000000001</v>
      </c>
      <c r="GM73" s="2">
        <v>40178</v>
      </c>
      <c r="GN73">
        <v>6.6000000000000003E-2</v>
      </c>
      <c r="GP73" s="2">
        <v>40178</v>
      </c>
      <c r="GQ73">
        <v>0.111</v>
      </c>
      <c r="GS73" s="2">
        <v>40178</v>
      </c>
      <c r="GT73">
        <v>2.1000000000000001E-2</v>
      </c>
      <c r="GV73" s="2">
        <v>40178</v>
      </c>
      <c r="GW73">
        <v>0.06</v>
      </c>
      <c r="GY73" s="2">
        <v>40178</v>
      </c>
      <c r="GZ73">
        <v>0.06</v>
      </c>
      <c r="HB73" s="2">
        <v>40178</v>
      </c>
      <c r="HC73">
        <v>0.13600000000000001</v>
      </c>
      <c r="HE73" s="2">
        <v>40178</v>
      </c>
      <c r="HF73">
        <v>2.3E-2</v>
      </c>
      <c r="HH73" s="2">
        <v>40178</v>
      </c>
      <c r="HI73">
        <v>0.153</v>
      </c>
      <c r="HK73" s="2">
        <v>40178</v>
      </c>
      <c r="HL73">
        <v>0.126</v>
      </c>
      <c r="HN73" s="2">
        <v>40178</v>
      </c>
      <c r="HO73">
        <v>0.108</v>
      </c>
      <c r="HQ73" s="2">
        <v>40178</v>
      </c>
      <c r="HR73">
        <v>0.104</v>
      </c>
      <c r="HT73" s="2">
        <v>40178</v>
      </c>
      <c r="HU73">
        <v>0.104</v>
      </c>
      <c r="HW73" s="2">
        <v>40178</v>
      </c>
      <c r="HX73">
        <v>3.3000000000000002E-2</v>
      </c>
      <c r="HZ73" s="2">
        <v>40178</v>
      </c>
      <c r="IA73">
        <v>2.8000000000000001E-2</v>
      </c>
      <c r="IC73" s="2">
        <v>40178</v>
      </c>
      <c r="ID73">
        <v>3.5000000000000003E-2</v>
      </c>
      <c r="IF73" s="2">
        <v>40178</v>
      </c>
      <c r="IG73">
        <v>0.01</v>
      </c>
      <c r="II73" s="2">
        <v>40178</v>
      </c>
      <c r="IJ73">
        <v>9.7000000000000003E-2</v>
      </c>
      <c r="IL73" s="2">
        <v>40178</v>
      </c>
      <c r="IM73">
        <v>4.3999999999999997E-2</v>
      </c>
      <c r="IO73" s="2">
        <v>40178</v>
      </c>
      <c r="IP73">
        <v>4.3999999999999997E-2</v>
      </c>
      <c r="IR73" s="2">
        <v>40178</v>
      </c>
      <c r="IS73">
        <v>4.5999999999999999E-2</v>
      </c>
      <c r="IU73" s="2">
        <v>40178</v>
      </c>
      <c r="IV73">
        <v>1.0999999999999999E-2</v>
      </c>
      <c r="IX73" s="2">
        <v>40178</v>
      </c>
      <c r="IY73">
        <v>2.5999999999999999E-2</v>
      </c>
      <c r="JA73" s="2">
        <v>40178</v>
      </c>
      <c r="JB73">
        <v>4.5999999999999999E-2</v>
      </c>
      <c r="JD73" s="2">
        <v>40178</v>
      </c>
      <c r="JE73">
        <v>4.2999999999999997E-2</v>
      </c>
      <c r="JG73" s="2">
        <v>40178</v>
      </c>
      <c r="JH73">
        <v>4.7E-2</v>
      </c>
      <c r="JJ73" s="2">
        <v>40178</v>
      </c>
      <c r="JK73">
        <v>4.8000000000000001E-2</v>
      </c>
      <c r="JM73" s="2">
        <v>40178</v>
      </c>
      <c r="JN73">
        <v>2.9000000000000001E-2</v>
      </c>
      <c r="JP73" s="2">
        <v>40178</v>
      </c>
      <c r="JQ73">
        <v>2.8000000000000001E-2</v>
      </c>
      <c r="JS73" s="2">
        <v>40178</v>
      </c>
      <c r="JT73">
        <v>2.1000000000000001E-2</v>
      </c>
      <c r="JV73" s="2">
        <v>40178</v>
      </c>
      <c r="JW73">
        <v>2.4E-2</v>
      </c>
      <c r="JY73" s="2">
        <v>40178</v>
      </c>
      <c r="JZ73">
        <v>1.0999999999999999E-2</v>
      </c>
      <c r="KB73" s="2">
        <v>40178</v>
      </c>
      <c r="KC73">
        <v>2.3E-2</v>
      </c>
      <c r="KE73" s="2">
        <v>40178</v>
      </c>
      <c r="KF73">
        <v>2.4E-2</v>
      </c>
      <c r="KH73" s="2">
        <v>40178</v>
      </c>
      <c r="KI73">
        <v>1.0999999999999999E-2</v>
      </c>
      <c r="KK73" s="2">
        <v>40178</v>
      </c>
      <c r="KL73">
        <v>1.0999999999999999E-2</v>
      </c>
      <c r="KN73" s="2">
        <v>40178</v>
      </c>
      <c r="KO73">
        <v>7.0000000000000001E-3</v>
      </c>
      <c r="KQ73" s="2">
        <v>40178</v>
      </c>
      <c r="KR73">
        <v>7.0000000000000001E-3</v>
      </c>
      <c r="KT73" s="2">
        <v>40178</v>
      </c>
      <c r="KU73">
        <v>1.4E-2</v>
      </c>
      <c r="KW73" s="2">
        <v>40178</v>
      </c>
      <c r="KX73">
        <v>1.6E-2</v>
      </c>
      <c r="KZ73" s="2">
        <v>40178</v>
      </c>
      <c r="LA73">
        <v>1E-3</v>
      </c>
      <c r="LC73" s="2">
        <v>40178</v>
      </c>
      <c r="LD73">
        <v>0.01</v>
      </c>
      <c r="LF73" s="2">
        <v>40178</v>
      </c>
      <c r="LG73">
        <v>0.21199999999999999</v>
      </c>
      <c r="LI73" s="2">
        <v>40178</v>
      </c>
      <c r="LJ73">
        <v>9.8000000000000004E-2</v>
      </c>
      <c r="LL73" s="2">
        <v>40178</v>
      </c>
      <c r="LM73">
        <v>1.6E-2</v>
      </c>
    </row>
    <row r="74" spans="1:325">
      <c r="A74" s="2">
        <v>37042</v>
      </c>
      <c r="B74">
        <v>179000</v>
      </c>
      <c r="D74" s="2">
        <v>35308</v>
      </c>
      <c r="E74">
        <v>203310</v>
      </c>
      <c r="G74" s="2">
        <v>38016</v>
      </c>
      <c r="H74">
        <v>84100</v>
      </c>
      <c r="J74" s="2">
        <v>35308</v>
      </c>
      <c r="K74">
        <v>12147</v>
      </c>
      <c r="M74" s="2">
        <v>36769</v>
      </c>
      <c r="N74">
        <v>113040</v>
      </c>
      <c r="P74" s="2">
        <v>37134</v>
      </c>
      <c r="Q74">
        <v>99025</v>
      </c>
      <c r="S74" s="2">
        <v>36980</v>
      </c>
      <c r="T74">
        <v>34420</v>
      </c>
      <c r="V74" s="5">
        <v>35308</v>
      </c>
      <c r="W74">
        <v>55400</v>
      </c>
      <c r="Y74" s="2">
        <v>37435</v>
      </c>
      <c r="Z74">
        <v>267334</v>
      </c>
      <c r="AB74" s="2">
        <v>40207</v>
      </c>
      <c r="AC74">
        <v>1.171</v>
      </c>
      <c r="AE74" s="2">
        <v>40207</v>
      </c>
      <c r="AF74">
        <v>2.403</v>
      </c>
      <c r="AH74" s="2">
        <v>38230</v>
      </c>
      <c r="AI74">
        <v>174110</v>
      </c>
      <c r="AK74" s="2">
        <v>40207</v>
      </c>
      <c r="AL74">
        <v>1.7090000000000001</v>
      </c>
      <c r="AN74" s="2">
        <v>37103</v>
      </c>
      <c r="AO74">
        <v>38725</v>
      </c>
      <c r="AQ74" s="2">
        <v>35308</v>
      </c>
      <c r="AR74">
        <v>3558</v>
      </c>
      <c r="AT74" s="2">
        <v>37256</v>
      </c>
      <c r="AU74">
        <v>13749</v>
      </c>
      <c r="AW74" s="2">
        <v>35308</v>
      </c>
      <c r="AX74">
        <v>25296</v>
      </c>
      <c r="AZ74" s="2">
        <v>35308</v>
      </c>
      <c r="BA74">
        <v>17661.7</v>
      </c>
      <c r="BC74" s="2">
        <v>38776</v>
      </c>
      <c r="BD74">
        <v>56533</v>
      </c>
      <c r="BF74" s="2">
        <v>40207</v>
      </c>
      <c r="BG74">
        <v>0.84599999999999997</v>
      </c>
      <c r="BI74" s="2">
        <v>35308</v>
      </c>
      <c r="BJ74">
        <v>12817.9</v>
      </c>
      <c r="BL74" s="2">
        <v>35642</v>
      </c>
      <c r="BM74">
        <v>18000</v>
      </c>
      <c r="BO74" s="2">
        <v>40207</v>
      </c>
      <c r="BP74">
        <v>0.46800000000000003</v>
      </c>
      <c r="BR74" s="2">
        <v>35308</v>
      </c>
      <c r="BS74">
        <v>14440</v>
      </c>
      <c r="BU74" s="2">
        <v>35308</v>
      </c>
      <c r="BV74">
        <v>24067</v>
      </c>
      <c r="BX74" s="2">
        <v>35308</v>
      </c>
      <c r="BY74">
        <v>17013</v>
      </c>
      <c r="CA74" s="2">
        <v>38960</v>
      </c>
      <c r="CB74">
        <v>40019</v>
      </c>
      <c r="CD74" s="2">
        <v>35308</v>
      </c>
      <c r="CE74">
        <v>39487</v>
      </c>
      <c r="CG74" s="2">
        <v>40207</v>
      </c>
      <c r="CH74">
        <v>0.51100000000000001</v>
      </c>
      <c r="CJ74" s="2">
        <v>40207</v>
      </c>
      <c r="CK74">
        <v>0.57099999999999995</v>
      </c>
      <c r="CM74" s="2">
        <v>40207</v>
      </c>
      <c r="CN74">
        <v>0.57299999999999995</v>
      </c>
      <c r="CP74" s="2">
        <v>40207</v>
      </c>
      <c r="CQ74">
        <v>0.505</v>
      </c>
      <c r="CS74" s="2">
        <v>40207</v>
      </c>
      <c r="CT74">
        <v>0.53100000000000003</v>
      </c>
      <c r="CV74" s="2">
        <v>40207</v>
      </c>
      <c r="CW74">
        <v>0.48599999999999999</v>
      </c>
      <c r="CY74" s="2">
        <v>40207</v>
      </c>
      <c r="CZ74">
        <v>0.45900000000000002</v>
      </c>
      <c r="DB74" s="2">
        <v>40207</v>
      </c>
      <c r="DC74">
        <v>0.41899999999999998</v>
      </c>
      <c r="DE74" s="2">
        <v>40207</v>
      </c>
      <c r="DF74">
        <v>0.38500000000000001</v>
      </c>
      <c r="DH74" s="2">
        <v>40207</v>
      </c>
      <c r="DI74">
        <v>0.45900000000000002</v>
      </c>
      <c r="DK74" s="2">
        <v>40207</v>
      </c>
      <c r="DL74">
        <v>0.38800000000000001</v>
      </c>
      <c r="DN74" s="2">
        <v>40207</v>
      </c>
      <c r="DO74">
        <v>0.35399999999999998</v>
      </c>
      <c r="DR74" s="2">
        <v>40207</v>
      </c>
      <c r="DS74">
        <v>0.33300000000000002</v>
      </c>
      <c r="DU74" s="2">
        <v>40207</v>
      </c>
      <c r="DV74">
        <v>0.35399999999999998</v>
      </c>
      <c r="DX74" s="2">
        <v>40207</v>
      </c>
      <c r="DY74">
        <v>0.42199999999999999</v>
      </c>
      <c r="EA74" s="2">
        <v>40207</v>
      </c>
      <c r="EB74">
        <v>0.32500000000000001</v>
      </c>
      <c r="ED74" s="2">
        <v>40207</v>
      </c>
      <c r="EE74">
        <v>0.29699999999999999</v>
      </c>
      <c r="EG74" s="2">
        <v>40207</v>
      </c>
      <c r="EH74">
        <v>0.26400000000000001</v>
      </c>
      <c r="EJ74" s="2">
        <v>40207</v>
      </c>
      <c r="EK74">
        <v>0.13600000000000001</v>
      </c>
      <c r="EN74" s="2">
        <v>40207</v>
      </c>
      <c r="EO74">
        <v>0.28499999999999998</v>
      </c>
      <c r="EQ74" s="2">
        <v>40207</v>
      </c>
      <c r="ER74">
        <v>0.123</v>
      </c>
      <c r="ET74" s="2">
        <v>40207</v>
      </c>
      <c r="EU74">
        <v>0.123</v>
      </c>
      <c r="EW74" s="2">
        <v>40207</v>
      </c>
      <c r="EX74">
        <v>0.114</v>
      </c>
      <c r="EZ74" s="2">
        <v>40207</v>
      </c>
      <c r="FA74">
        <v>0.23599999999999999</v>
      </c>
      <c r="FF74" s="2">
        <v>40207</v>
      </c>
      <c r="FG74">
        <v>0.17299999999999999</v>
      </c>
      <c r="FI74" s="2">
        <v>40207</v>
      </c>
      <c r="FJ74">
        <v>0.216</v>
      </c>
      <c r="FL74" s="2">
        <v>40207</v>
      </c>
      <c r="FM74">
        <v>7.0000000000000001E-3</v>
      </c>
      <c r="FO74" s="2">
        <v>40207</v>
      </c>
      <c r="FP74">
        <v>0.187</v>
      </c>
      <c r="FR74" s="2">
        <v>40207</v>
      </c>
      <c r="FS74">
        <v>0.16900000000000001</v>
      </c>
      <c r="FU74" s="2">
        <v>40207</v>
      </c>
      <c r="FV74">
        <v>0.39800000000000002</v>
      </c>
      <c r="FX74" s="2">
        <v>40207</v>
      </c>
      <c r="FY74">
        <v>8.5999999999999993E-2</v>
      </c>
      <c r="GA74" s="2">
        <v>40207</v>
      </c>
      <c r="GB74">
        <v>0.09</v>
      </c>
      <c r="GD74" s="2">
        <v>40207</v>
      </c>
      <c r="GE74">
        <v>0.09</v>
      </c>
      <c r="GG74" s="2">
        <v>40207</v>
      </c>
      <c r="GH74">
        <v>8.0000000000000002E-3</v>
      </c>
      <c r="GJ74" s="2">
        <v>40207</v>
      </c>
      <c r="GK74">
        <v>0.16500000000000001</v>
      </c>
      <c r="GM74" s="2">
        <v>40207</v>
      </c>
      <c r="GN74">
        <v>6.5000000000000002E-2</v>
      </c>
      <c r="GP74" s="2">
        <v>40207</v>
      </c>
      <c r="GQ74">
        <v>0.121</v>
      </c>
      <c r="GS74" s="2">
        <v>40207</v>
      </c>
      <c r="GT74">
        <v>2.5000000000000001E-2</v>
      </c>
      <c r="GV74" s="2">
        <v>40207</v>
      </c>
      <c r="GW74">
        <v>5.8000000000000003E-2</v>
      </c>
      <c r="GY74" s="2">
        <v>40207</v>
      </c>
      <c r="GZ74">
        <v>5.8000000000000003E-2</v>
      </c>
      <c r="HB74" s="2">
        <v>40207</v>
      </c>
      <c r="HC74">
        <v>0.13300000000000001</v>
      </c>
      <c r="HE74" s="2">
        <v>40207</v>
      </c>
      <c r="HF74">
        <v>2.1999999999999999E-2</v>
      </c>
      <c r="HH74" s="2">
        <v>40207</v>
      </c>
      <c r="HI74">
        <v>0.14599999999999999</v>
      </c>
      <c r="HK74" s="2">
        <v>40207</v>
      </c>
      <c r="HL74">
        <v>0.126</v>
      </c>
      <c r="HN74" s="2">
        <v>40207</v>
      </c>
      <c r="HO74">
        <v>0.11600000000000001</v>
      </c>
      <c r="HQ74" s="2">
        <v>40207</v>
      </c>
      <c r="HR74">
        <v>9.5000000000000001E-2</v>
      </c>
      <c r="HT74" s="2">
        <v>40207</v>
      </c>
      <c r="HU74">
        <v>9.5000000000000001E-2</v>
      </c>
      <c r="HW74" s="2">
        <v>40207</v>
      </c>
      <c r="HX74">
        <v>3.2000000000000001E-2</v>
      </c>
      <c r="HZ74" s="2">
        <v>40207</v>
      </c>
      <c r="IA74">
        <v>2.7E-2</v>
      </c>
      <c r="IC74" s="2">
        <v>40207</v>
      </c>
      <c r="ID74">
        <v>3.5000000000000003E-2</v>
      </c>
      <c r="IF74" s="2">
        <v>40207</v>
      </c>
      <c r="IG74">
        <v>1.4E-2</v>
      </c>
      <c r="II74" s="2">
        <v>40207</v>
      </c>
      <c r="IJ74">
        <v>9.4E-2</v>
      </c>
      <c r="IL74" s="2">
        <v>40207</v>
      </c>
      <c r="IM74">
        <v>4.2999999999999997E-2</v>
      </c>
      <c r="IO74" s="2">
        <v>40207</v>
      </c>
      <c r="IP74">
        <v>4.2999999999999997E-2</v>
      </c>
      <c r="IR74" s="2">
        <v>40207</v>
      </c>
      <c r="IS74">
        <v>4.4999999999999998E-2</v>
      </c>
      <c r="IU74" s="2">
        <v>40207</v>
      </c>
      <c r="IV74">
        <v>0.01</v>
      </c>
      <c r="IX74" s="2">
        <v>40207</v>
      </c>
      <c r="IY74">
        <v>2.5999999999999999E-2</v>
      </c>
      <c r="JA74" s="2">
        <v>40207</v>
      </c>
      <c r="JB74">
        <v>4.4999999999999998E-2</v>
      </c>
      <c r="JD74" s="2">
        <v>40207</v>
      </c>
      <c r="JE74">
        <v>4.2999999999999997E-2</v>
      </c>
      <c r="JG74" s="2">
        <v>40207</v>
      </c>
      <c r="JH74">
        <v>4.9000000000000002E-2</v>
      </c>
      <c r="JJ74" s="2">
        <v>40207</v>
      </c>
      <c r="JK74">
        <v>5.3999999999999999E-2</v>
      </c>
      <c r="JM74" s="2">
        <v>40207</v>
      </c>
      <c r="JN74">
        <v>2.7E-2</v>
      </c>
      <c r="JP74" s="2">
        <v>40207</v>
      </c>
      <c r="JQ74">
        <v>2.8000000000000001E-2</v>
      </c>
      <c r="JS74" s="2">
        <v>40207</v>
      </c>
      <c r="JT74">
        <v>2.1000000000000001E-2</v>
      </c>
      <c r="JV74" s="2">
        <v>40207</v>
      </c>
      <c r="JW74">
        <v>2.4E-2</v>
      </c>
      <c r="JY74" s="2">
        <v>40207</v>
      </c>
      <c r="JZ74">
        <v>1.0999999999999999E-2</v>
      </c>
      <c r="KB74" s="2">
        <v>40207</v>
      </c>
      <c r="KC74">
        <v>2.3E-2</v>
      </c>
      <c r="KE74" s="2">
        <v>40207</v>
      </c>
      <c r="KF74">
        <v>2.4E-2</v>
      </c>
      <c r="KH74" s="2">
        <v>40207</v>
      </c>
      <c r="KI74">
        <v>1.2E-2</v>
      </c>
      <c r="KK74" s="2">
        <v>40207</v>
      </c>
      <c r="KL74">
        <v>1.2E-2</v>
      </c>
      <c r="KN74" s="2">
        <v>40207</v>
      </c>
      <c r="KO74">
        <v>7.0000000000000001E-3</v>
      </c>
      <c r="KQ74" s="2">
        <v>40207</v>
      </c>
      <c r="KR74">
        <v>6.0000000000000001E-3</v>
      </c>
      <c r="KT74" s="2">
        <v>40207</v>
      </c>
      <c r="KU74">
        <v>1.4E-2</v>
      </c>
      <c r="KW74" s="2">
        <v>40207</v>
      </c>
      <c r="KX74">
        <v>1.7000000000000001E-2</v>
      </c>
      <c r="KZ74" s="2">
        <v>40207</v>
      </c>
      <c r="LA74">
        <v>1E-3</v>
      </c>
      <c r="LC74" s="2">
        <v>40207</v>
      </c>
      <c r="LD74">
        <v>0.01</v>
      </c>
      <c r="LF74" s="2">
        <v>40207</v>
      </c>
      <c r="LG74">
        <v>0.20899999999999999</v>
      </c>
      <c r="LI74" s="2">
        <v>40207</v>
      </c>
      <c r="LJ74">
        <v>9.6000000000000002E-2</v>
      </c>
      <c r="LL74" s="2">
        <v>40207</v>
      </c>
      <c r="LM74">
        <v>1.7000000000000001E-2</v>
      </c>
    </row>
    <row r="75" spans="1:325">
      <c r="A75" s="2">
        <v>37072</v>
      </c>
      <c r="B75">
        <v>180840</v>
      </c>
      <c r="D75" s="2">
        <v>35338</v>
      </c>
      <c r="E75">
        <v>204494</v>
      </c>
      <c r="G75" s="2">
        <v>38044</v>
      </c>
      <c r="H75">
        <v>86400</v>
      </c>
      <c r="J75" s="2">
        <v>35338</v>
      </c>
      <c r="K75">
        <v>12426</v>
      </c>
      <c r="M75" s="2">
        <v>36799</v>
      </c>
      <c r="N75">
        <v>111670</v>
      </c>
      <c r="P75" s="2">
        <v>37164</v>
      </c>
      <c r="Q75">
        <v>100084</v>
      </c>
      <c r="S75" s="2">
        <v>37011</v>
      </c>
      <c r="T75">
        <v>34653</v>
      </c>
      <c r="V75" s="5">
        <v>35338</v>
      </c>
      <c r="W75">
        <v>55400</v>
      </c>
      <c r="Y75" s="2">
        <v>37468</v>
      </c>
      <c r="Z75">
        <v>275116</v>
      </c>
      <c r="AB75" s="2">
        <v>40235</v>
      </c>
      <c r="AC75">
        <v>1.163</v>
      </c>
      <c r="AE75" s="2">
        <v>40235</v>
      </c>
      <c r="AF75">
        <v>2.4260000000000002</v>
      </c>
      <c r="AH75" s="2">
        <v>38260</v>
      </c>
      <c r="AI75">
        <v>176661</v>
      </c>
      <c r="AK75" s="2">
        <v>40235</v>
      </c>
      <c r="AL75">
        <v>1.7610000000000001</v>
      </c>
      <c r="AN75" s="2">
        <v>37134</v>
      </c>
      <c r="AO75">
        <v>39021</v>
      </c>
      <c r="AQ75" s="2">
        <v>35338</v>
      </c>
      <c r="AR75">
        <v>3656</v>
      </c>
      <c r="AT75" s="2">
        <v>37287</v>
      </c>
      <c r="AU75">
        <v>12771.2</v>
      </c>
      <c r="AW75" s="2">
        <v>35338</v>
      </c>
      <c r="AX75">
        <v>25214</v>
      </c>
      <c r="AZ75" s="2">
        <v>35338</v>
      </c>
      <c r="BA75">
        <v>17249.8</v>
      </c>
      <c r="BC75" s="2">
        <v>38807</v>
      </c>
      <c r="BD75">
        <v>58283</v>
      </c>
      <c r="BF75" s="2">
        <v>40235</v>
      </c>
      <c r="BG75">
        <v>0.89</v>
      </c>
      <c r="BI75" s="2">
        <v>35338</v>
      </c>
      <c r="BJ75">
        <v>13334.6</v>
      </c>
      <c r="BL75" s="2">
        <v>35673</v>
      </c>
      <c r="BM75">
        <v>18300</v>
      </c>
      <c r="BO75" s="2">
        <v>40235</v>
      </c>
      <c r="BP75">
        <v>0.47599999999999998</v>
      </c>
      <c r="BR75" s="2">
        <v>35338</v>
      </c>
      <c r="BS75">
        <v>15058</v>
      </c>
      <c r="BU75" s="2">
        <v>35338</v>
      </c>
      <c r="BV75">
        <v>25467</v>
      </c>
      <c r="BX75" s="2">
        <v>35338</v>
      </c>
      <c r="BY75">
        <v>16940</v>
      </c>
      <c r="CA75" s="2">
        <v>38989</v>
      </c>
      <c r="CB75">
        <v>39864</v>
      </c>
      <c r="CD75" s="2">
        <v>35338</v>
      </c>
      <c r="CE75">
        <v>34929</v>
      </c>
      <c r="CG75" s="2">
        <v>40235</v>
      </c>
      <c r="CH75">
        <v>0.49299999999999999</v>
      </c>
      <c r="CJ75" s="2">
        <v>40235</v>
      </c>
      <c r="CK75">
        <v>0.54400000000000004</v>
      </c>
      <c r="CM75" s="2">
        <v>40235</v>
      </c>
      <c r="CN75">
        <v>0.55100000000000005</v>
      </c>
      <c r="CP75" s="2">
        <v>40235</v>
      </c>
      <c r="CQ75">
        <v>0.48699999999999999</v>
      </c>
      <c r="CS75" s="2">
        <v>40235</v>
      </c>
      <c r="CT75">
        <v>0.52600000000000002</v>
      </c>
      <c r="CV75" s="2">
        <v>40235</v>
      </c>
      <c r="CW75">
        <v>0.47899999999999998</v>
      </c>
      <c r="CY75" s="2">
        <v>40235</v>
      </c>
      <c r="CZ75">
        <v>0.442</v>
      </c>
      <c r="DB75" s="2">
        <v>40235</v>
      </c>
      <c r="DC75">
        <v>0.41899999999999998</v>
      </c>
      <c r="DE75" s="2">
        <v>40235</v>
      </c>
      <c r="DF75">
        <v>0.39800000000000002</v>
      </c>
      <c r="DH75" s="2">
        <v>40235</v>
      </c>
      <c r="DI75">
        <v>0.45900000000000002</v>
      </c>
      <c r="DK75" s="2">
        <v>40235</v>
      </c>
      <c r="DL75">
        <v>0.39500000000000002</v>
      </c>
      <c r="DN75" s="2">
        <v>40235</v>
      </c>
      <c r="DO75">
        <v>0.25800000000000001</v>
      </c>
      <c r="DR75" s="2">
        <v>40235</v>
      </c>
      <c r="DS75">
        <v>0.32600000000000001</v>
      </c>
      <c r="DU75" s="2">
        <v>40235</v>
      </c>
      <c r="DV75">
        <v>0.35499999999999998</v>
      </c>
      <c r="DX75" s="2">
        <v>40235</v>
      </c>
      <c r="DY75">
        <v>0.42</v>
      </c>
      <c r="EA75" s="2">
        <v>40235</v>
      </c>
      <c r="EB75">
        <v>0.31900000000000001</v>
      </c>
      <c r="ED75" s="2">
        <v>40235</v>
      </c>
      <c r="EE75">
        <v>0.29599999999999999</v>
      </c>
      <c r="EG75" s="2">
        <v>40235</v>
      </c>
      <c r="EH75">
        <v>0.25800000000000001</v>
      </c>
      <c r="EJ75" s="2">
        <v>40235</v>
      </c>
      <c r="EK75">
        <v>0.13500000000000001</v>
      </c>
      <c r="EN75" s="2">
        <v>40235</v>
      </c>
      <c r="EO75">
        <v>0.28799999999999998</v>
      </c>
      <c r="EQ75" s="2">
        <v>40235</v>
      </c>
      <c r="ER75">
        <v>0.127</v>
      </c>
      <c r="ET75" s="2">
        <v>40235</v>
      </c>
      <c r="EU75">
        <v>0.127</v>
      </c>
      <c r="EW75" s="2">
        <v>40235</v>
      </c>
      <c r="EX75">
        <v>0.114</v>
      </c>
      <c r="EZ75" s="2">
        <v>40235</v>
      </c>
      <c r="FA75">
        <v>0.22500000000000001</v>
      </c>
      <c r="FF75" s="2">
        <v>40235</v>
      </c>
      <c r="FG75">
        <v>0.18099999999999999</v>
      </c>
      <c r="FI75" s="2">
        <v>40235</v>
      </c>
      <c r="FJ75">
        <v>0.20599999999999999</v>
      </c>
      <c r="FL75" s="2">
        <v>40235</v>
      </c>
      <c r="FM75">
        <v>7.0000000000000001E-3</v>
      </c>
      <c r="FO75" s="2">
        <v>40235</v>
      </c>
      <c r="FP75">
        <v>0.184</v>
      </c>
      <c r="FR75" s="2">
        <v>40235</v>
      </c>
      <c r="FS75">
        <v>0.16600000000000001</v>
      </c>
      <c r="FU75" s="2">
        <v>40235</v>
      </c>
      <c r="FV75">
        <v>0.41099999999999998</v>
      </c>
      <c r="FX75" s="2">
        <v>40235</v>
      </c>
      <c r="FY75">
        <v>8.2000000000000003E-2</v>
      </c>
      <c r="GA75" s="2">
        <v>40235</v>
      </c>
      <c r="GB75">
        <v>0.09</v>
      </c>
      <c r="GD75" s="2">
        <v>40235</v>
      </c>
      <c r="GE75">
        <v>9.5000000000000001E-2</v>
      </c>
      <c r="GG75" s="2">
        <v>40235</v>
      </c>
      <c r="GH75">
        <v>8.0000000000000002E-3</v>
      </c>
      <c r="GJ75" s="2">
        <v>40235</v>
      </c>
      <c r="GK75">
        <v>0.16400000000000001</v>
      </c>
      <c r="GM75" s="2">
        <v>40235</v>
      </c>
      <c r="GN75">
        <v>6.0999999999999999E-2</v>
      </c>
      <c r="GP75" s="2">
        <v>40235</v>
      </c>
      <c r="GQ75">
        <v>0.122</v>
      </c>
      <c r="GS75" s="2">
        <v>40235</v>
      </c>
      <c r="GT75">
        <v>2.4E-2</v>
      </c>
      <c r="GV75" s="2">
        <v>40235</v>
      </c>
      <c r="GW75">
        <v>0.06</v>
      </c>
      <c r="GY75" s="2">
        <v>40235</v>
      </c>
      <c r="GZ75">
        <v>0.06</v>
      </c>
      <c r="HB75" s="2">
        <v>40235</v>
      </c>
      <c r="HC75">
        <v>0.13600000000000001</v>
      </c>
      <c r="HE75" s="2">
        <v>40235</v>
      </c>
      <c r="HF75">
        <v>2.1999999999999999E-2</v>
      </c>
      <c r="HH75" s="2">
        <v>40235</v>
      </c>
      <c r="HI75">
        <v>0.152</v>
      </c>
      <c r="HK75" s="2">
        <v>40235</v>
      </c>
      <c r="HL75">
        <v>0.113</v>
      </c>
      <c r="HN75" s="2">
        <v>40235</v>
      </c>
      <c r="HO75">
        <v>0.11600000000000001</v>
      </c>
      <c r="HQ75" s="2">
        <v>40235</v>
      </c>
      <c r="HR75">
        <v>0.08</v>
      </c>
      <c r="HT75" s="2">
        <v>40235</v>
      </c>
      <c r="HU75">
        <v>0.08</v>
      </c>
      <c r="HW75" s="2">
        <v>40235</v>
      </c>
      <c r="HX75">
        <v>3.2000000000000001E-2</v>
      </c>
      <c r="HZ75" s="2">
        <v>40235</v>
      </c>
      <c r="IA75">
        <v>2.7E-2</v>
      </c>
      <c r="IC75" s="2">
        <v>40235</v>
      </c>
      <c r="ID75">
        <v>3.5000000000000003E-2</v>
      </c>
      <c r="IF75" s="2">
        <v>40235</v>
      </c>
      <c r="IG75">
        <v>1.4E-2</v>
      </c>
      <c r="II75" s="2">
        <v>40235</v>
      </c>
      <c r="IJ75">
        <v>9.4E-2</v>
      </c>
      <c r="IL75" s="2">
        <v>40235</v>
      </c>
      <c r="IM75">
        <v>4.4999999999999998E-2</v>
      </c>
      <c r="IO75" s="2">
        <v>40235</v>
      </c>
      <c r="IP75">
        <v>4.5999999999999999E-2</v>
      </c>
      <c r="IR75" s="2">
        <v>40235</v>
      </c>
      <c r="IS75">
        <v>4.1000000000000002E-2</v>
      </c>
      <c r="IU75" s="2">
        <v>40235</v>
      </c>
      <c r="IV75">
        <v>0.01</v>
      </c>
      <c r="IX75" s="2">
        <v>40235</v>
      </c>
      <c r="IY75">
        <v>2.5000000000000001E-2</v>
      </c>
      <c r="JA75" s="2">
        <v>40235</v>
      </c>
      <c r="JB75">
        <v>4.1000000000000002E-2</v>
      </c>
      <c r="JD75" s="2">
        <v>40235</v>
      </c>
      <c r="JE75">
        <v>4.2999999999999997E-2</v>
      </c>
      <c r="JG75" s="2">
        <v>40235</v>
      </c>
      <c r="JH75">
        <v>4.8000000000000001E-2</v>
      </c>
      <c r="JJ75" s="2">
        <v>40235</v>
      </c>
      <c r="JK75">
        <v>3.5999999999999997E-2</v>
      </c>
      <c r="JM75" s="2">
        <v>40235</v>
      </c>
      <c r="JN75">
        <v>3.3000000000000002E-2</v>
      </c>
      <c r="JP75" s="2">
        <v>40235</v>
      </c>
      <c r="JQ75">
        <v>2.5999999999999999E-2</v>
      </c>
      <c r="JS75" s="2">
        <v>40235</v>
      </c>
      <c r="JT75">
        <v>2.1000000000000001E-2</v>
      </c>
      <c r="JV75" s="2">
        <v>40235</v>
      </c>
      <c r="JW75">
        <v>2.3E-2</v>
      </c>
      <c r="JY75" s="2">
        <v>40235</v>
      </c>
      <c r="JZ75">
        <v>1.0999999999999999E-2</v>
      </c>
      <c r="KB75" s="2">
        <v>40235</v>
      </c>
      <c r="KC75">
        <v>2.3E-2</v>
      </c>
      <c r="KE75" s="2">
        <v>40235</v>
      </c>
      <c r="KF75">
        <v>2.5000000000000001E-2</v>
      </c>
      <c r="KH75" s="2">
        <v>40235</v>
      </c>
      <c r="KI75">
        <v>1.2E-2</v>
      </c>
      <c r="KK75" s="2">
        <v>40235</v>
      </c>
      <c r="KL75">
        <v>1.2E-2</v>
      </c>
      <c r="KN75" s="2">
        <v>40235</v>
      </c>
      <c r="KO75">
        <v>7.0000000000000001E-3</v>
      </c>
      <c r="KQ75" s="2">
        <v>40235</v>
      </c>
      <c r="KR75">
        <v>7.0000000000000001E-3</v>
      </c>
      <c r="KT75" s="2">
        <v>40235</v>
      </c>
      <c r="KU75">
        <v>1.4999999999999999E-2</v>
      </c>
      <c r="KW75" s="2">
        <v>40235</v>
      </c>
      <c r="KX75">
        <v>1.9E-2</v>
      </c>
      <c r="KZ75" s="2">
        <v>40235</v>
      </c>
      <c r="LA75">
        <v>1E-3</v>
      </c>
      <c r="LC75" s="2">
        <v>40235</v>
      </c>
      <c r="LD75">
        <v>0.01</v>
      </c>
      <c r="LF75" s="2">
        <v>40235</v>
      </c>
      <c r="LG75">
        <v>0.247</v>
      </c>
      <c r="LI75" s="2">
        <v>40235</v>
      </c>
      <c r="LJ75">
        <v>9.8000000000000004E-2</v>
      </c>
      <c r="LL75" s="2">
        <v>40235</v>
      </c>
      <c r="LM75">
        <v>1.7000000000000001E-2</v>
      </c>
    </row>
    <row r="76" spans="1:325">
      <c r="A76" s="2">
        <v>37103</v>
      </c>
      <c r="B76">
        <v>184490</v>
      </c>
      <c r="D76" s="2">
        <v>35369</v>
      </c>
      <c r="E76">
        <v>205580</v>
      </c>
      <c r="G76" s="2">
        <v>38077</v>
      </c>
      <c r="H76">
        <v>83700</v>
      </c>
      <c r="J76" s="2">
        <v>35369</v>
      </c>
      <c r="K76">
        <v>12669</v>
      </c>
      <c r="M76" s="2">
        <v>36830</v>
      </c>
      <c r="N76">
        <v>109060</v>
      </c>
      <c r="P76" s="2">
        <v>37195</v>
      </c>
      <c r="Q76">
        <v>100474</v>
      </c>
      <c r="S76" s="2">
        <v>37042</v>
      </c>
      <c r="T76">
        <v>35446</v>
      </c>
      <c r="V76" s="5">
        <v>35369</v>
      </c>
      <c r="W76">
        <v>55400</v>
      </c>
      <c r="Y76" s="2">
        <v>37498</v>
      </c>
      <c r="Z76">
        <v>282606</v>
      </c>
      <c r="AB76" s="2">
        <v>40268</v>
      </c>
      <c r="AC76">
        <v>1.355</v>
      </c>
      <c r="AE76" s="2">
        <v>40268</v>
      </c>
      <c r="AF76">
        <v>2.3970000000000002</v>
      </c>
      <c r="AH76" s="2">
        <v>38291</v>
      </c>
      <c r="AI76">
        <v>178147</v>
      </c>
      <c r="AK76" s="2">
        <v>40268</v>
      </c>
      <c r="AL76">
        <v>1.748</v>
      </c>
      <c r="AN76" s="2">
        <v>37162</v>
      </c>
      <c r="AO76">
        <v>39415</v>
      </c>
      <c r="AQ76" s="2">
        <v>35369</v>
      </c>
      <c r="AR76">
        <v>3785</v>
      </c>
      <c r="AT76" s="2">
        <v>37315</v>
      </c>
      <c r="AU76">
        <v>12690.7</v>
      </c>
      <c r="AW76" s="2">
        <v>35369</v>
      </c>
      <c r="AX76">
        <v>25546</v>
      </c>
      <c r="AZ76" s="2">
        <v>35369</v>
      </c>
      <c r="BA76">
        <v>17396</v>
      </c>
      <c r="BC76" s="2">
        <v>38835</v>
      </c>
      <c r="BD76">
        <v>59753</v>
      </c>
      <c r="BF76" s="2">
        <v>40268</v>
      </c>
      <c r="BG76">
        <v>0.89</v>
      </c>
      <c r="BI76" s="2">
        <v>35369</v>
      </c>
      <c r="BJ76">
        <v>14280.4</v>
      </c>
      <c r="BL76" s="2">
        <v>35703</v>
      </c>
      <c r="BM76">
        <v>19000</v>
      </c>
      <c r="BO76" s="2">
        <v>40268</v>
      </c>
      <c r="BP76">
        <v>0.46700000000000003</v>
      </c>
      <c r="BR76" s="2">
        <v>35369</v>
      </c>
      <c r="BS76">
        <v>13900</v>
      </c>
      <c r="BU76" s="2">
        <v>35369</v>
      </c>
      <c r="BV76">
        <v>29324</v>
      </c>
      <c r="BX76" s="2">
        <v>35369</v>
      </c>
      <c r="BY76">
        <v>17465</v>
      </c>
      <c r="CA76" s="2">
        <v>39021</v>
      </c>
      <c r="CB76">
        <v>40017</v>
      </c>
      <c r="CD76" s="2">
        <v>35369</v>
      </c>
      <c r="CE76">
        <v>37880</v>
      </c>
      <c r="CG76" s="2">
        <v>40268</v>
      </c>
      <c r="CH76">
        <v>0.49</v>
      </c>
      <c r="CJ76" s="2">
        <v>40268</v>
      </c>
      <c r="CK76">
        <v>0.55900000000000005</v>
      </c>
      <c r="CM76" s="2">
        <v>40268</v>
      </c>
      <c r="CN76">
        <v>0.55000000000000004</v>
      </c>
      <c r="CP76" s="2">
        <v>40268</v>
      </c>
      <c r="CQ76">
        <v>0.50800000000000001</v>
      </c>
      <c r="CS76" s="2">
        <v>40268</v>
      </c>
      <c r="CT76">
        <v>0.51300000000000001</v>
      </c>
      <c r="CV76" s="2">
        <v>40268</v>
      </c>
      <c r="CW76">
        <v>0.48299999999999998</v>
      </c>
      <c r="CY76" s="2">
        <v>40268</v>
      </c>
      <c r="CZ76">
        <v>0.44400000000000001</v>
      </c>
      <c r="DB76" s="2">
        <v>40268</v>
      </c>
      <c r="DC76">
        <v>0.41399999999999998</v>
      </c>
      <c r="DE76" s="2">
        <v>40268</v>
      </c>
      <c r="DF76">
        <v>0.39600000000000002</v>
      </c>
      <c r="DH76" s="2">
        <v>40268</v>
      </c>
      <c r="DI76">
        <v>0.50600000000000001</v>
      </c>
      <c r="DK76" s="2">
        <v>40268</v>
      </c>
      <c r="DL76">
        <v>0.39400000000000002</v>
      </c>
      <c r="DN76" s="2">
        <v>40268</v>
      </c>
      <c r="DO76">
        <v>0.36699999999999999</v>
      </c>
      <c r="DR76" s="2">
        <v>40268</v>
      </c>
      <c r="DS76">
        <v>0.31</v>
      </c>
      <c r="DU76" s="2">
        <v>40268</v>
      </c>
      <c r="DV76">
        <v>0.32400000000000001</v>
      </c>
      <c r="DX76" s="2">
        <v>40268</v>
      </c>
      <c r="DY76">
        <v>0.41899999999999998</v>
      </c>
      <c r="EA76" s="2">
        <v>40268</v>
      </c>
      <c r="EB76">
        <v>0.318</v>
      </c>
      <c r="ED76" s="2">
        <v>40268</v>
      </c>
      <c r="EE76">
        <v>0.29499999999999998</v>
      </c>
      <c r="EG76" s="2">
        <v>40268</v>
      </c>
      <c r="EH76">
        <v>0.29899999999999999</v>
      </c>
      <c r="EJ76" s="2">
        <v>40268</v>
      </c>
      <c r="EK76">
        <v>0.13900000000000001</v>
      </c>
      <c r="EN76" s="2">
        <v>40268</v>
      </c>
      <c r="EO76">
        <v>0.28000000000000003</v>
      </c>
      <c r="EQ76" s="2">
        <v>40268</v>
      </c>
      <c r="ER76">
        <v>0.13100000000000001</v>
      </c>
      <c r="ET76" s="2">
        <v>40268</v>
      </c>
      <c r="EU76">
        <v>0.13100000000000001</v>
      </c>
      <c r="EW76" s="2">
        <v>40268</v>
      </c>
      <c r="EX76">
        <v>0.11</v>
      </c>
      <c r="EZ76" s="2">
        <v>40268</v>
      </c>
      <c r="FA76">
        <v>0.22500000000000001</v>
      </c>
      <c r="FF76" s="2">
        <v>40268</v>
      </c>
      <c r="FG76">
        <v>0.17799999999999999</v>
      </c>
      <c r="FI76" s="2">
        <v>40268</v>
      </c>
      <c r="FJ76">
        <v>0.193</v>
      </c>
      <c r="FL76" s="2">
        <v>40268</v>
      </c>
      <c r="FM76">
        <v>8.0000000000000002E-3</v>
      </c>
      <c r="FO76" s="2">
        <v>40268</v>
      </c>
      <c r="FP76">
        <v>0.17899999999999999</v>
      </c>
      <c r="FR76" s="2">
        <v>40268</v>
      </c>
      <c r="FS76">
        <v>0.158</v>
      </c>
      <c r="FU76" s="2">
        <v>40268</v>
      </c>
      <c r="FV76">
        <v>0.36799999999999999</v>
      </c>
      <c r="FX76" s="2">
        <v>40268</v>
      </c>
      <c r="FY76">
        <v>8.2000000000000003E-2</v>
      </c>
      <c r="GA76" s="2">
        <v>40268</v>
      </c>
      <c r="GB76">
        <v>0.09</v>
      </c>
      <c r="GD76" s="2">
        <v>40268</v>
      </c>
      <c r="GE76">
        <v>8.2000000000000003E-2</v>
      </c>
      <c r="GG76" s="2">
        <v>40268</v>
      </c>
      <c r="GH76">
        <v>7.0000000000000001E-3</v>
      </c>
      <c r="GJ76" s="2">
        <v>40268</v>
      </c>
      <c r="GK76">
        <v>0.16400000000000001</v>
      </c>
      <c r="GM76" s="2">
        <v>40268</v>
      </c>
      <c r="GN76">
        <v>6.0999999999999999E-2</v>
      </c>
      <c r="GP76" s="2">
        <v>40268</v>
      </c>
      <c r="GQ76">
        <v>0.11799999999999999</v>
      </c>
      <c r="GS76" s="2">
        <v>40268</v>
      </c>
      <c r="GT76">
        <v>2.3E-2</v>
      </c>
      <c r="GV76" s="2">
        <v>40268</v>
      </c>
      <c r="GW76">
        <v>6.4000000000000001E-2</v>
      </c>
      <c r="GY76" s="2">
        <v>40268</v>
      </c>
      <c r="GZ76">
        <v>6.4000000000000001E-2</v>
      </c>
      <c r="HB76" s="2">
        <v>40268</v>
      </c>
      <c r="HC76">
        <v>0.13600000000000001</v>
      </c>
      <c r="HE76" s="2">
        <v>40268</v>
      </c>
      <c r="HF76">
        <v>2.1999999999999999E-2</v>
      </c>
      <c r="HH76" s="2">
        <v>40268</v>
      </c>
      <c r="HI76">
        <v>0.154</v>
      </c>
      <c r="HK76" s="2">
        <v>40268</v>
      </c>
      <c r="HL76">
        <v>0.12</v>
      </c>
      <c r="HN76" s="2">
        <v>40268</v>
      </c>
      <c r="HO76">
        <v>0.11600000000000001</v>
      </c>
      <c r="HQ76" s="2">
        <v>40268</v>
      </c>
      <c r="HR76">
        <v>0.08</v>
      </c>
      <c r="HT76" s="2">
        <v>40268</v>
      </c>
      <c r="HU76">
        <v>0.08</v>
      </c>
      <c r="HW76" s="2">
        <v>40268</v>
      </c>
      <c r="HX76">
        <v>3.2000000000000001E-2</v>
      </c>
      <c r="HZ76" s="2">
        <v>40268</v>
      </c>
      <c r="IA76">
        <v>2.7E-2</v>
      </c>
      <c r="IC76" s="2">
        <v>40268</v>
      </c>
      <c r="ID76">
        <v>3.5000000000000003E-2</v>
      </c>
      <c r="IF76" s="2">
        <v>40268</v>
      </c>
      <c r="IG76">
        <v>1.4E-2</v>
      </c>
      <c r="II76" s="2">
        <v>40268</v>
      </c>
      <c r="IJ76">
        <v>9.2999999999999999E-2</v>
      </c>
      <c r="IL76" s="2">
        <v>40268</v>
      </c>
      <c r="IM76">
        <v>4.4999999999999998E-2</v>
      </c>
      <c r="IO76" s="2">
        <v>40268</v>
      </c>
      <c r="IP76">
        <v>4.5999999999999999E-2</v>
      </c>
      <c r="IR76" s="2">
        <v>40268</v>
      </c>
      <c r="IS76">
        <v>4.1000000000000002E-2</v>
      </c>
      <c r="IU76" s="2">
        <v>40268</v>
      </c>
      <c r="IV76">
        <v>8.9999999999999993E-3</v>
      </c>
      <c r="IX76" s="2">
        <v>40268</v>
      </c>
      <c r="IY76">
        <v>2.5000000000000001E-2</v>
      </c>
      <c r="JA76" s="2">
        <v>40268</v>
      </c>
      <c r="JB76">
        <v>4.1000000000000002E-2</v>
      </c>
      <c r="JD76" s="2">
        <v>40268</v>
      </c>
      <c r="JE76">
        <v>4.7E-2</v>
      </c>
      <c r="JG76" s="2">
        <v>40268</v>
      </c>
      <c r="JH76">
        <v>4.4999999999999998E-2</v>
      </c>
      <c r="JJ76" s="2">
        <v>40268</v>
      </c>
      <c r="JK76">
        <v>3.7999999999999999E-2</v>
      </c>
      <c r="JM76" s="2">
        <v>40268</v>
      </c>
      <c r="JN76">
        <v>3.1E-2</v>
      </c>
      <c r="JP76" s="2">
        <v>40268</v>
      </c>
      <c r="JQ76">
        <v>2.5999999999999999E-2</v>
      </c>
      <c r="JS76" s="2">
        <v>40268</v>
      </c>
      <c r="JT76">
        <v>2.1000000000000001E-2</v>
      </c>
      <c r="JV76" s="2">
        <v>40268</v>
      </c>
      <c r="JW76">
        <v>2.3E-2</v>
      </c>
      <c r="JY76" s="2">
        <v>40268</v>
      </c>
      <c r="JZ76">
        <v>0.01</v>
      </c>
      <c r="KB76" s="2">
        <v>40268</v>
      </c>
      <c r="KC76">
        <v>2.3E-2</v>
      </c>
      <c r="KE76" s="2">
        <v>40268</v>
      </c>
      <c r="KF76">
        <v>2.4E-2</v>
      </c>
      <c r="KH76" s="2">
        <v>40268</v>
      </c>
      <c r="KI76">
        <v>1.2E-2</v>
      </c>
      <c r="KK76" s="2">
        <v>40268</v>
      </c>
      <c r="KL76">
        <v>1.2E-2</v>
      </c>
      <c r="KN76" s="2">
        <v>40268</v>
      </c>
      <c r="KO76">
        <v>7.0000000000000001E-3</v>
      </c>
      <c r="KQ76" s="2">
        <v>40268</v>
      </c>
      <c r="KR76">
        <v>5.0000000000000001E-3</v>
      </c>
      <c r="KT76" s="2">
        <v>40268</v>
      </c>
      <c r="KU76">
        <v>1.4999999999999999E-2</v>
      </c>
      <c r="KW76" s="2">
        <v>40268</v>
      </c>
      <c r="KX76">
        <v>1.9E-2</v>
      </c>
      <c r="KZ76" s="2">
        <v>40268</v>
      </c>
      <c r="LA76">
        <v>1E-3</v>
      </c>
      <c r="LC76" s="2">
        <v>40268</v>
      </c>
      <c r="LD76">
        <v>0.01</v>
      </c>
      <c r="LF76" s="2">
        <v>40268</v>
      </c>
      <c r="LG76">
        <v>0.22800000000000001</v>
      </c>
      <c r="LI76" s="2">
        <v>40268</v>
      </c>
      <c r="LJ76">
        <v>9.8000000000000004E-2</v>
      </c>
      <c r="LL76" s="2">
        <v>40268</v>
      </c>
      <c r="LM76">
        <v>1.7000000000000001E-2</v>
      </c>
    </row>
    <row r="77" spans="1:325">
      <c r="A77" s="2">
        <v>37134</v>
      </c>
      <c r="B77">
        <v>190050</v>
      </c>
      <c r="D77" s="2">
        <v>35399</v>
      </c>
      <c r="E77">
        <v>206465</v>
      </c>
      <c r="G77" s="2">
        <v>38107</v>
      </c>
      <c r="H77">
        <v>82700</v>
      </c>
      <c r="J77" s="2">
        <v>35399</v>
      </c>
      <c r="K77">
        <v>13204</v>
      </c>
      <c r="M77" s="2">
        <v>36860</v>
      </c>
      <c r="N77">
        <v>108230</v>
      </c>
      <c r="P77" s="2">
        <v>37225</v>
      </c>
      <c r="Q77">
        <v>101653</v>
      </c>
      <c r="S77" s="2">
        <v>37071</v>
      </c>
      <c r="T77">
        <v>37308</v>
      </c>
      <c r="V77" s="5">
        <v>35399</v>
      </c>
      <c r="W77">
        <v>55400</v>
      </c>
      <c r="Y77" s="2">
        <v>37529</v>
      </c>
      <c r="Z77">
        <v>287873</v>
      </c>
      <c r="AB77" s="2">
        <v>40298</v>
      </c>
      <c r="AC77">
        <v>1.4910000000000001</v>
      </c>
      <c r="AE77" s="2">
        <v>40298</v>
      </c>
      <c r="AF77">
        <v>2.4779999999999998</v>
      </c>
      <c r="AH77" s="2">
        <v>38321</v>
      </c>
      <c r="AI77">
        <v>180812</v>
      </c>
      <c r="AK77" s="2">
        <v>40298</v>
      </c>
      <c r="AL77">
        <v>1.7570000000000001</v>
      </c>
      <c r="AN77" s="2">
        <v>37195</v>
      </c>
      <c r="AO77">
        <v>39635</v>
      </c>
      <c r="AQ77" s="2">
        <v>35399</v>
      </c>
      <c r="AR77">
        <v>3970</v>
      </c>
      <c r="AT77" s="2">
        <v>37346</v>
      </c>
      <c r="AU77">
        <v>12752.8</v>
      </c>
      <c r="AW77" s="2">
        <v>35399</v>
      </c>
      <c r="AX77">
        <v>25917</v>
      </c>
      <c r="AZ77" s="2">
        <v>35399</v>
      </c>
      <c r="BA77">
        <v>17541</v>
      </c>
      <c r="BC77" s="2">
        <v>38868</v>
      </c>
      <c r="BD77">
        <v>59570</v>
      </c>
      <c r="BF77" s="2">
        <v>40298</v>
      </c>
      <c r="BG77">
        <v>0.90600000000000003</v>
      </c>
      <c r="BI77" s="2">
        <v>35399</v>
      </c>
      <c r="BJ77">
        <v>13591.2</v>
      </c>
      <c r="BL77" s="2">
        <v>35734</v>
      </c>
      <c r="BM77">
        <v>19300</v>
      </c>
      <c r="BO77" s="2">
        <v>40298</v>
      </c>
      <c r="BP77">
        <v>0.49099999999999999</v>
      </c>
      <c r="BR77" s="2">
        <v>35399</v>
      </c>
      <c r="BS77">
        <v>14578</v>
      </c>
      <c r="BU77" s="2">
        <v>35399</v>
      </c>
      <c r="BV77">
        <v>30811</v>
      </c>
      <c r="BX77" s="2">
        <v>35399</v>
      </c>
      <c r="BY77">
        <v>17541</v>
      </c>
      <c r="CA77" s="2">
        <v>39051</v>
      </c>
      <c r="CB77">
        <v>41005</v>
      </c>
      <c r="CD77" s="2">
        <v>35399</v>
      </c>
      <c r="CE77">
        <v>37535</v>
      </c>
      <c r="CG77" s="2">
        <v>40298</v>
      </c>
      <c r="CH77">
        <v>0.48</v>
      </c>
      <c r="CJ77" s="2">
        <v>40298</v>
      </c>
      <c r="CK77">
        <v>0.54400000000000004</v>
      </c>
      <c r="CM77" s="2">
        <v>40298</v>
      </c>
      <c r="CN77">
        <v>0.54300000000000004</v>
      </c>
      <c r="CP77" s="2">
        <v>40298</v>
      </c>
      <c r="CQ77">
        <v>0.53800000000000003</v>
      </c>
      <c r="CS77" s="2">
        <v>40298</v>
      </c>
      <c r="CT77">
        <v>0.498</v>
      </c>
      <c r="CV77" s="2">
        <v>40298</v>
      </c>
      <c r="CW77">
        <v>0.48</v>
      </c>
      <c r="CY77" s="2">
        <v>40298</v>
      </c>
      <c r="CZ77">
        <v>0.43099999999999999</v>
      </c>
      <c r="DB77" s="2">
        <v>40298</v>
      </c>
      <c r="DC77">
        <v>0.40600000000000003</v>
      </c>
      <c r="DE77" s="2">
        <v>40298</v>
      </c>
      <c r="DF77">
        <v>0.39100000000000001</v>
      </c>
      <c r="DH77" s="2">
        <v>40298</v>
      </c>
      <c r="DI77">
        <v>0.5</v>
      </c>
      <c r="DK77" s="2">
        <v>40298</v>
      </c>
      <c r="DL77">
        <v>0.39100000000000001</v>
      </c>
      <c r="DN77" s="2">
        <v>40298</v>
      </c>
      <c r="DO77">
        <v>0.378</v>
      </c>
      <c r="DR77" s="2">
        <v>40298</v>
      </c>
      <c r="DS77">
        <v>0.29299999999999998</v>
      </c>
      <c r="DU77" s="2">
        <v>40298</v>
      </c>
      <c r="DV77">
        <v>0.35299999999999998</v>
      </c>
      <c r="DX77" s="2">
        <v>40298</v>
      </c>
      <c r="DY77">
        <v>0.36699999999999999</v>
      </c>
      <c r="EA77" s="2">
        <v>40298</v>
      </c>
      <c r="EB77">
        <v>0.32300000000000001</v>
      </c>
      <c r="ED77" s="2">
        <v>40298</v>
      </c>
      <c r="EE77">
        <v>0.29099999999999998</v>
      </c>
      <c r="EG77" s="2">
        <v>40298</v>
      </c>
      <c r="EH77">
        <v>0.309</v>
      </c>
      <c r="EJ77" s="2">
        <v>40298</v>
      </c>
      <c r="EK77">
        <v>0.13800000000000001</v>
      </c>
      <c r="EN77" s="2">
        <v>40298</v>
      </c>
      <c r="EO77">
        <v>0.27700000000000002</v>
      </c>
      <c r="EQ77" s="2">
        <v>40298</v>
      </c>
      <c r="ER77">
        <v>0.13400000000000001</v>
      </c>
      <c r="ET77" s="2">
        <v>40298</v>
      </c>
      <c r="EU77">
        <v>0.13400000000000001</v>
      </c>
      <c r="EW77" s="2">
        <v>40298</v>
      </c>
      <c r="EX77">
        <v>0.109</v>
      </c>
      <c r="EZ77" s="2">
        <v>40298</v>
      </c>
      <c r="FA77">
        <v>0.223</v>
      </c>
      <c r="FF77" s="2">
        <v>40298</v>
      </c>
      <c r="FG77">
        <v>0.20100000000000001</v>
      </c>
      <c r="FI77" s="2">
        <v>40298</v>
      </c>
      <c r="FJ77">
        <v>0.17799999999999999</v>
      </c>
      <c r="FL77" s="2">
        <v>40298</v>
      </c>
      <c r="FM77">
        <v>7.0000000000000001E-3</v>
      </c>
      <c r="FO77" s="2">
        <v>40298</v>
      </c>
      <c r="FP77">
        <v>0.16700000000000001</v>
      </c>
      <c r="FR77" s="2">
        <v>40298</v>
      </c>
      <c r="FS77">
        <v>0.17799999999999999</v>
      </c>
      <c r="FU77" s="2">
        <v>40298</v>
      </c>
      <c r="FV77">
        <v>0.33800000000000002</v>
      </c>
      <c r="FX77" s="2">
        <v>40298</v>
      </c>
      <c r="FY77">
        <v>0.08</v>
      </c>
      <c r="GA77" s="2">
        <v>40298</v>
      </c>
      <c r="GB77">
        <v>8.4000000000000005E-2</v>
      </c>
      <c r="GD77" s="2">
        <v>40298</v>
      </c>
      <c r="GE77">
        <v>8.8999999999999996E-2</v>
      </c>
      <c r="GG77" s="2">
        <v>40298</v>
      </c>
      <c r="GH77">
        <v>6.0000000000000001E-3</v>
      </c>
      <c r="GJ77" s="2">
        <v>40298</v>
      </c>
      <c r="GK77">
        <v>0.16200000000000001</v>
      </c>
      <c r="GM77" s="2">
        <v>40298</v>
      </c>
      <c r="GN77">
        <v>5.8999999999999997E-2</v>
      </c>
      <c r="GP77" s="2">
        <v>40298</v>
      </c>
      <c r="GQ77">
        <v>0.123</v>
      </c>
      <c r="GS77" s="2">
        <v>40298</v>
      </c>
      <c r="GT77">
        <v>1.7999999999999999E-2</v>
      </c>
      <c r="GV77" s="2">
        <v>40298</v>
      </c>
      <c r="GW77">
        <v>6.4000000000000001E-2</v>
      </c>
      <c r="GY77" s="2">
        <v>40298</v>
      </c>
      <c r="GZ77">
        <v>6.4000000000000001E-2</v>
      </c>
      <c r="HB77" s="2">
        <v>40298</v>
      </c>
      <c r="HC77">
        <v>0.13400000000000001</v>
      </c>
      <c r="HE77" s="2">
        <v>40298</v>
      </c>
      <c r="HF77">
        <v>2.1999999999999999E-2</v>
      </c>
      <c r="HH77" s="2">
        <v>40298</v>
      </c>
      <c r="HI77">
        <v>0.153</v>
      </c>
      <c r="HK77" s="2">
        <v>40298</v>
      </c>
      <c r="HL77">
        <v>0.113</v>
      </c>
      <c r="HN77" s="2">
        <v>40298</v>
      </c>
      <c r="HO77">
        <v>0.114</v>
      </c>
      <c r="HQ77" s="2">
        <v>40298</v>
      </c>
      <c r="HR77">
        <v>0.09</v>
      </c>
      <c r="HT77" s="2">
        <v>40298</v>
      </c>
      <c r="HU77">
        <v>0.09</v>
      </c>
      <c r="HW77" s="2">
        <v>40298</v>
      </c>
      <c r="HX77">
        <v>3.1E-2</v>
      </c>
      <c r="HZ77" s="2">
        <v>40298</v>
      </c>
      <c r="IA77">
        <v>2.7E-2</v>
      </c>
      <c r="IC77" s="2">
        <v>40298</v>
      </c>
      <c r="ID77">
        <v>3.5000000000000003E-2</v>
      </c>
      <c r="IF77" s="2">
        <v>40298</v>
      </c>
      <c r="IG77">
        <v>1.2E-2</v>
      </c>
      <c r="II77" s="2">
        <v>40298</v>
      </c>
      <c r="IJ77">
        <v>9.0999999999999998E-2</v>
      </c>
      <c r="IL77" s="2">
        <v>40298</v>
      </c>
      <c r="IM77">
        <v>4.3999999999999997E-2</v>
      </c>
      <c r="IO77" s="2">
        <v>40298</v>
      </c>
      <c r="IP77">
        <v>4.4999999999999998E-2</v>
      </c>
      <c r="IR77" s="2">
        <v>40298</v>
      </c>
      <c r="IS77">
        <v>0.04</v>
      </c>
      <c r="IU77" s="2">
        <v>40298</v>
      </c>
      <c r="IV77">
        <v>1.2999999999999999E-2</v>
      </c>
      <c r="IX77" s="2">
        <v>40298</v>
      </c>
      <c r="IY77">
        <v>2.4E-2</v>
      </c>
      <c r="JA77" s="2">
        <v>40298</v>
      </c>
      <c r="JB77">
        <v>0.04</v>
      </c>
      <c r="JD77" s="2">
        <v>40298</v>
      </c>
      <c r="JE77">
        <v>4.3999999999999997E-2</v>
      </c>
      <c r="JG77" s="2">
        <v>40298</v>
      </c>
      <c r="JH77">
        <v>4.4999999999999998E-2</v>
      </c>
      <c r="JJ77" s="2">
        <v>40298</v>
      </c>
      <c r="JK77">
        <v>3.3000000000000002E-2</v>
      </c>
      <c r="JM77" s="2">
        <v>40298</v>
      </c>
      <c r="JN77">
        <v>2.8000000000000001E-2</v>
      </c>
      <c r="JP77" s="2">
        <v>40298</v>
      </c>
      <c r="JQ77">
        <v>3.5999999999999997E-2</v>
      </c>
      <c r="JS77" s="2">
        <v>40298</v>
      </c>
      <c r="JT77">
        <v>2.1000000000000001E-2</v>
      </c>
      <c r="JV77" s="2">
        <v>40298</v>
      </c>
      <c r="JW77">
        <v>2.3E-2</v>
      </c>
      <c r="JY77" s="2">
        <v>40298</v>
      </c>
      <c r="JZ77">
        <v>0.01</v>
      </c>
      <c r="KB77" s="2">
        <v>40298</v>
      </c>
      <c r="KC77">
        <v>2.1999999999999999E-2</v>
      </c>
      <c r="KE77" s="2">
        <v>40298</v>
      </c>
      <c r="KF77">
        <v>2.3E-2</v>
      </c>
      <c r="KH77" s="2">
        <v>40298</v>
      </c>
      <c r="KI77">
        <v>1.0999999999999999E-2</v>
      </c>
      <c r="KK77" s="2">
        <v>40298</v>
      </c>
      <c r="KL77">
        <v>1.0999999999999999E-2</v>
      </c>
      <c r="KN77" s="2">
        <v>40298</v>
      </c>
      <c r="KO77">
        <v>6.0000000000000001E-3</v>
      </c>
      <c r="KQ77" s="2">
        <v>40298</v>
      </c>
      <c r="KR77">
        <v>5.0000000000000001E-3</v>
      </c>
      <c r="KT77" s="2">
        <v>40298</v>
      </c>
      <c r="KU77">
        <v>1.4999999999999999E-2</v>
      </c>
      <c r="KW77" s="2">
        <v>40298</v>
      </c>
      <c r="KX77">
        <v>1.7999999999999999E-2</v>
      </c>
      <c r="KZ77" s="2">
        <v>40298</v>
      </c>
      <c r="LA77">
        <v>1E-3</v>
      </c>
      <c r="LC77" s="2">
        <v>40298</v>
      </c>
      <c r="LD77">
        <v>0.01</v>
      </c>
      <c r="LF77" s="2">
        <v>40298</v>
      </c>
      <c r="LG77">
        <v>0.23499999999999999</v>
      </c>
      <c r="LI77" s="2">
        <v>40298</v>
      </c>
      <c r="LJ77">
        <v>9.9000000000000005E-2</v>
      </c>
      <c r="LL77" s="2">
        <v>40298</v>
      </c>
      <c r="LM77">
        <v>1.7000000000000001E-2</v>
      </c>
    </row>
    <row r="78" spans="1:325">
      <c r="A78" s="2">
        <v>37164</v>
      </c>
      <c r="B78">
        <v>195760</v>
      </c>
      <c r="D78" s="2">
        <v>35430</v>
      </c>
      <c r="E78">
        <v>207335</v>
      </c>
      <c r="G78" s="2">
        <v>38138</v>
      </c>
      <c r="H78">
        <v>83200</v>
      </c>
      <c r="J78" s="2">
        <v>35430</v>
      </c>
      <c r="K78">
        <v>12822</v>
      </c>
      <c r="M78" s="2">
        <v>36891</v>
      </c>
      <c r="N78">
        <v>106740</v>
      </c>
      <c r="P78" s="2">
        <v>37256</v>
      </c>
      <c r="Q78">
        <v>102821</v>
      </c>
      <c r="S78" s="2">
        <v>37103</v>
      </c>
      <c r="T78">
        <v>35533</v>
      </c>
      <c r="V78" s="5">
        <v>35430</v>
      </c>
      <c r="W78">
        <v>63800</v>
      </c>
      <c r="Y78" s="2">
        <v>37560</v>
      </c>
      <c r="Z78">
        <v>294082</v>
      </c>
      <c r="AB78" s="2">
        <v>40329</v>
      </c>
      <c r="AC78">
        <v>1.744</v>
      </c>
      <c r="AE78" s="2">
        <v>40329</v>
      </c>
      <c r="AF78">
        <v>2.4359999999999999</v>
      </c>
      <c r="AH78" s="2">
        <v>38352</v>
      </c>
      <c r="AI78">
        <v>181196</v>
      </c>
      <c r="AK78" s="2">
        <v>40329</v>
      </c>
      <c r="AL78">
        <v>1.7069999999999999</v>
      </c>
      <c r="AN78" s="2">
        <v>37225</v>
      </c>
      <c r="AO78">
        <v>40070</v>
      </c>
      <c r="AQ78" s="2">
        <v>35430</v>
      </c>
      <c r="AR78">
        <v>4230</v>
      </c>
      <c r="AT78" s="2">
        <v>37376</v>
      </c>
      <c r="AU78">
        <v>12695.8</v>
      </c>
      <c r="AW78" s="2">
        <v>35430</v>
      </c>
      <c r="AX78">
        <v>26156</v>
      </c>
      <c r="AZ78" s="2">
        <v>35430</v>
      </c>
      <c r="BA78">
        <v>17728.7</v>
      </c>
      <c r="BC78" s="2">
        <v>38898</v>
      </c>
      <c r="BD78">
        <v>56732</v>
      </c>
      <c r="BF78" s="2">
        <v>40329</v>
      </c>
      <c r="BG78">
        <v>0.94099999999999995</v>
      </c>
      <c r="BI78" s="2">
        <v>35430</v>
      </c>
      <c r="BJ78">
        <v>13366</v>
      </c>
      <c r="BL78" s="2">
        <v>35764</v>
      </c>
      <c r="BM78">
        <v>19200</v>
      </c>
      <c r="BO78" s="2">
        <v>40329</v>
      </c>
      <c r="BP78">
        <v>0.46600000000000003</v>
      </c>
      <c r="BR78" s="2">
        <v>35430</v>
      </c>
      <c r="BS78">
        <v>17705</v>
      </c>
      <c r="BU78" s="2">
        <v>35430</v>
      </c>
      <c r="BV78">
        <v>25235.5</v>
      </c>
      <c r="BX78" s="2">
        <v>35430</v>
      </c>
      <c r="BY78">
        <v>18028</v>
      </c>
      <c r="CA78" s="2">
        <v>39080</v>
      </c>
      <c r="CB78">
        <v>40844</v>
      </c>
      <c r="CD78" s="2">
        <v>35430</v>
      </c>
      <c r="CE78">
        <v>37123</v>
      </c>
      <c r="CG78" s="2">
        <v>40329</v>
      </c>
      <c r="CH78">
        <v>0.45400000000000001</v>
      </c>
      <c r="CJ78" s="2">
        <v>40329</v>
      </c>
      <c r="CK78">
        <v>0.52600000000000002</v>
      </c>
      <c r="CM78" s="2">
        <v>40329</v>
      </c>
      <c r="CN78">
        <v>0.51500000000000001</v>
      </c>
      <c r="CP78" s="2">
        <v>40329</v>
      </c>
      <c r="CQ78">
        <v>0.48099999999999998</v>
      </c>
      <c r="CS78" s="2">
        <v>40329</v>
      </c>
      <c r="CT78">
        <v>0.47099999999999997</v>
      </c>
      <c r="CV78" s="2">
        <v>40329</v>
      </c>
      <c r="CW78">
        <v>0.45100000000000001</v>
      </c>
      <c r="CY78" s="2">
        <v>40329</v>
      </c>
      <c r="CZ78">
        <v>0.40500000000000003</v>
      </c>
      <c r="DB78" s="2">
        <v>40329</v>
      </c>
      <c r="DC78">
        <v>0.41599999999999998</v>
      </c>
      <c r="DE78" s="2">
        <v>40329</v>
      </c>
      <c r="DF78">
        <v>0.39300000000000002</v>
      </c>
      <c r="DH78" s="2">
        <v>40329</v>
      </c>
      <c r="DI78">
        <v>0.47499999999999998</v>
      </c>
      <c r="DK78" s="2">
        <v>40329</v>
      </c>
      <c r="DL78">
        <v>0.371</v>
      </c>
      <c r="DN78" s="2">
        <v>40329</v>
      </c>
      <c r="DO78">
        <v>0.35899999999999999</v>
      </c>
      <c r="DR78" s="2">
        <v>40329</v>
      </c>
      <c r="DS78">
        <v>0.28899999999999998</v>
      </c>
      <c r="DU78" s="2">
        <v>40329</v>
      </c>
      <c r="DV78">
        <v>0.35399999999999998</v>
      </c>
      <c r="DX78" s="2">
        <v>40329</v>
      </c>
      <c r="DY78">
        <v>0.34799999999999998</v>
      </c>
      <c r="EA78" s="2">
        <v>40329</v>
      </c>
      <c r="EB78">
        <v>0.30599999999999999</v>
      </c>
      <c r="ED78" s="2">
        <v>40329</v>
      </c>
      <c r="EE78">
        <v>0.27600000000000002</v>
      </c>
      <c r="EG78" s="2">
        <v>40329</v>
      </c>
      <c r="EH78">
        <v>0.28699999999999998</v>
      </c>
      <c r="EJ78" s="2">
        <v>40329</v>
      </c>
      <c r="EK78">
        <v>0.13800000000000001</v>
      </c>
      <c r="EN78" s="2">
        <v>40329</v>
      </c>
      <c r="EO78">
        <v>0.24199999999999999</v>
      </c>
      <c r="EQ78" s="2">
        <v>40329</v>
      </c>
      <c r="ER78">
        <v>0.128</v>
      </c>
      <c r="ET78" s="2">
        <v>40329</v>
      </c>
      <c r="EU78">
        <v>0.128</v>
      </c>
      <c r="EW78" s="2">
        <v>40329</v>
      </c>
      <c r="EX78">
        <v>0.105</v>
      </c>
      <c r="EZ78" s="2">
        <v>40329</v>
      </c>
      <c r="FA78">
        <v>0.21099999999999999</v>
      </c>
      <c r="FF78" s="2">
        <v>40329</v>
      </c>
      <c r="FG78">
        <v>0.18</v>
      </c>
      <c r="FI78" s="2">
        <v>40329</v>
      </c>
      <c r="FJ78">
        <v>0.16900000000000001</v>
      </c>
      <c r="FL78" s="2">
        <v>40329</v>
      </c>
      <c r="FM78">
        <v>5.0000000000000001E-3</v>
      </c>
      <c r="FO78" s="2">
        <v>40329</v>
      </c>
      <c r="FP78">
        <v>0.156</v>
      </c>
      <c r="FR78" s="2">
        <v>40329</v>
      </c>
      <c r="FS78">
        <v>0.16900000000000001</v>
      </c>
      <c r="FU78" s="2">
        <v>40329</v>
      </c>
      <c r="FV78">
        <v>0</v>
      </c>
      <c r="FX78" s="2">
        <v>40329</v>
      </c>
      <c r="FY78">
        <v>8.4000000000000005E-2</v>
      </c>
      <c r="GA78" s="2">
        <v>40329</v>
      </c>
      <c r="GB78">
        <v>7.9000000000000001E-2</v>
      </c>
      <c r="GD78" s="2">
        <v>40329</v>
      </c>
      <c r="GE78">
        <v>8.5999999999999993E-2</v>
      </c>
      <c r="GG78" s="2">
        <v>40329</v>
      </c>
      <c r="GH78">
        <v>6.0000000000000001E-3</v>
      </c>
      <c r="GJ78" s="2">
        <v>40329</v>
      </c>
      <c r="GK78">
        <v>0.153</v>
      </c>
      <c r="GM78" s="2">
        <v>40329</v>
      </c>
      <c r="GN78">
        <v>5.8000000000000003E-2</v>
      </c>
      <c r="GP78" s="2">
        <v>40329</v>
      </c>
      <c r="GQ78">
        <v>0.112</v>
      </c>
      <c r="GS78" s="2">
        <v>40329</v>
      </c>
      <c r="GT78">
        <v>1.7000000000000001E-2</v>
      </c>
      <c r="GV78" s="2">
        <v>40329</v>
      </c>
      <c r="GW78">
        <v>0.06</v>
      </c>
      <c r="GY78" s="2">
        <v>40329</v>
      </c>
      <c r="GZ78">
        <v>0.06</v>
      </c>
      <c r="HB78" s="2">
        <v>40329</v>
      </c>
      <c r="HC78">
        <v>0.127</v>
      </c>
      <c r="HE78" s="2">
        <v>40329</v>
      </c>
      <c r="HF78">
        <v>2.1000000000000001E-2</v>
      </c>
      <c r="HH78" s="2">
        <v>40329</v>
      </c>
      <c r="HI78">
        <v>0.14899999999999999</v>
      </c>
      <c r="HK78" s="2">
        <v>40329</v>
      </c>
      <c r="HL78">
        <v>0.11600000000000001</v>
      </c>
      <c r="HN78" s="2">
        <v>40329</v>
      </c>
      <c r="HO78">
        <v>0.10199999999999999</v>
      </c>
      <c r="HQ78" s="2">
        <v>40329</v>
      </c>
      <c r="HR78">
        <v>7.1999999999999995E-2</v>
      </c>
      <c r="HT78" s="2">
        <v>40329</v>
      </c>
      <c r="HU78">
        <v>7.1999999999999995E-2</v>
      </c>
      <c r="HW78" s="2">
        <v>40329</v>
      </c>
      <c r="HX78">
        <v>0.03</v>
      </c>
      <c r="HZ78" s="2">
        <v>40329</v>
      </c>
      <c r="IA78">
        <v>2.5000000000000001E-2</v>
      </c>
      <c r="IC78" s="2">
        <v>40329</v>
      </c>
      <c r="ID78">
        <v>3.4000000000000002E-2</v>
      </c>
      <c r="IF78" s="2">
        <v>40329</v>
      </c>
      <c r="IG78">
        <v>1.0999999999999999E-2</v>
      </c>
      <c r="II78" s="2">
        <v>40329</v>
      </c>
      <c r="IJ78">
        <v>8.5999999999999993E-2</v>
      </c>
      <c r="IL78" s="2">
        <v>40329</v>
      </c>
      <c r="IM78">
        <v>0.04</v>
      </c>
      <c r="IO78" s="2">
        <v>40329</v>
      </c>
      <c r="IP78">
        <v>4.2999999999999997E-2</v>
      </c>
      <c r="IR78" s="2">
        <v>40329</v>
      </c>
      <c r="IS78">
        <v>3.7999999999999999E-2</v>
      </c>
      <c r="IU78" s="2">
        <v>40329</v>
      </c>
      <c r="IV78">
        <v>1.4E-2</v>
      </c>
      <c r="IX78" s="2">
        <v>40329</v>
      </c>
      <c r="IY78">
        <v>2.1999999999999999E-2</v>
      </c>
      <c r="JA78" s="2">
        <v>40329</v>
      </c>
      <c r="JB78">
        <v>3.7999999999999999E-2</v>
      </c>
      <c r="JD78" s="2">
        <v>40329</v>
      </c>
      <c r="JE78">
        <v>4.2999999999999997E-2</v>
      </c>
      <c r="JG78" s="2">
        <v>40329</v>
      </c>
      <c r="JH78">
        <v>3.7999999999999999E-2</v>
      </c>
      <c r="JJ78" s="2">
        <v>40329</v>
      </c>
      <c r="JK78">
        <v>3.5999999999999997E-2</v>
      </c>
      <c r="JM78" s="2">
        <v>40329</v>
      </c>
      <c r="JN78">
        <v>2.5000000000000001E-2</v>
      </c>
      <c r="JP78" s="2">
        <v>40329</v>
      </c>
      <c r="JQ78">
        <v>3.4000000000000002E-2</v>
      </c>
      <c r="JS78" s="2">
        <v>40329</v>
      </c>
      <c r="JT78">
        <v>0.02</v>
      </c>
      <c r="JV78" s="2">
        <v>40329</v>
      </c>
      <c r="JW78">
        <v>2.1000000000000001E-2</v>
      </c>
      <c r="JY78" s="2">
        <v>40329</v>
      </c>
      <c r="JZ78">
        <v>0.01</v>
      </c>
      <c r="KB78" s="2">
        <v>40329</v>
      </c>
      <c r="KC78">
        <v>2.1000000000000001E-2</v>
      </c>
      <c r="KE78" s="2">
        <v>40329</v>
      </c>
      <c r="KF78">
        <v>2.1999999999999999E-2</v>
      </c>
      <c r="KH78" s="2">
        <v>40329</v>
      </c>
      <c r="KI78">
        <v>0.01</v>
      </c>
      <c r="KK78" s="2">
        <v>40329</v>
      </c>
      <c r="KL78">
        <v>0.01</v>
      </c>
      <c r="KN78" s="2">
        <v>40329</v>
      </c>
      <c r="KO78">
        <v>6.0000000000000001E-3</v>
      </c>
      <c r="KQ78" s="2">
        <v>40329</v>
      </c>
      <c r="KR78">
        <v>5.0000000000000001E-3</v>
      </c>
      <c r="KT78" s="2">
        <v>40329</v>
      </c>
      <c r="KU78">
        <v>1.4E-2</v>
      </c>
      <c r="KW78" s="2">
        <v>40329</v>
      </c>
      <c r="KX78">
        <v>1.7999999999999999E-2</v>
      </c>
      <c r="KZ78" s="2">
        <v>40329</v>
      </c>
      <c r="LA78">
        <v>1E-3</v>
      </c>
      <c r="LC78" s="2">
        <v>40329</v>
      </c>
      <c r="LD78">
        <v>8.9999999999999993E-3</v>
      </c>
      <c r="LF78" s="2">
        <v>40329</v>
      </c>
      <c r="LG78">
        <v>0.23799999999999999</v>
      </c>
      <c r="LI78" s="2">
        <v>40329</v>
      </c>
      <c r="LJ78">
        <v>9.1999999999999998E-2</v>
      </c>
      <c r="LL78" s="2">
        <v>40329</v>
      </c>
      <c r="LM78">
        <v>1.7000000000000001E-2</v>
      </c>
    </row>
    <row r="79" spans="1:325">
      <c r="A79" s="2">
        <v>37195</v>
      </c>
      <c r="B79">
        <v>203000</v>
      </c>
      <c r="D79" s="2">
        <v>35461</v>
      </c>
      <c r="E79">
        <v>207152</v>
      </c>
      <c r="G79" s="2">
        <v>38168</v>
      </c>
      <c r="H79">
        <v>87400</v>
      </c>
      <c r="J79" s="2">
        <v>35461</v>
      </c>
      <c r="K79">
        <v>15333</v>
      </c>
      <c r="M79" s="2">
        <v>36922</v>
      </c>
      <c r="N79">
        <v>108060</v>
      </c>
      <c r="P79" s="2">
        <v>37287</v>
      </c>
      <c r="Q79">
        <v>104302</v>
      </c>
      <c r="S79" s="2">
        <v>37134</v>
      </c>
      <c r="T79">
        <v>36264</v>
      </c>
      <c r="V79" s="5">
        <v>35461</v>
      </c>
      <c r="W79">
        <v>65900</v>
      </c>
      <c r="Y79" s="2">
        <v>37589</v>
      </c>
      <c r="Z79">
        <v>307191</v>
      </c>
      <c r="AB79" s="2">
        <v>40359</v>
      </c>
      <c r="AC79">
        <v>2.6029999999999998</v>
      </c>
      <c r="AE79" s="2">
        <v>40359</v>
      </c>
      <c r="AF79">
        <v>2.36</v>
      </c>
      <c r="AH79" s="2">
        <v>38383</v>
      </c>
      <c r="AI79">
        <v>184235</v>
      </c>
      <c r="AK79" s="2">
        <v>40359</v>
      </c>
      <c r="AL79">
        <v>1.647</v>
      </c>
      <c r="AN79" s="2">
        <v>37256</v>
      </c>
      <c r="AO79">
        <v>40091</v>
      </c>
      <c r="AQ79" s="2">
        <v>35461</v>
      </c>
      <c r="AR79">
        <v>4850</v>
      </c>
      <c r="AT79" s="2">
        <v>37407</v>
      </c>
      <c r="AU79">
        <v>12886.5</v>
      </c>
      <c r="AW79" s="2">
        <v>35461</v>
      </c>
      <c r="AX79">
        <v>26096</v>
      </c>
      <c r="AZ79" s="2">
        <v>35461</v>
      </c>
      <c r="BA79">
        <v>17782.900000000001</v>
      </c>
      <c r="BC79" s="2">
        <v>38929</v>
      </c>
      <c r="BD79">
        <v>57134</v>
      </c>
      <c r="BF79" s="2">
        <v>40359</v>
      </c>
      <c r="BG79">
        <v>0.88700000000000001</v>
      </c>
      <c r="BI79" s="2">
        <v>35461</v>
      </c>
      <c r="BJ79">
        <v>14321.8</v>
      </c>
      <c r="BL79" s="2">
        <v>35795</v>
      </c>
      <c r="BM79">
        <v>20100</v>
      </c>
      <c r="BO79" s="2">
        <v>40359</v>
      </c>
      <c r="BP79">
        <v>0.45700000000000002</v>
      </c>
      <c r="BR79" s="2">
        <v>35461</v>
      </c>
      <c r="BS79">
        <v>17261.099999999999</v>
      </c>
      <c r="BU79" s="2">
        <v>35461</v>
      </c>
      <c r="BV79">
        <v>29160.5</v>
      </c>
      <c r="BX79" s="2">
        <v>35461</v>
      </c>
      <c r="BY79">
        <v>18450</v>
      </c>
      <c r="CA79" s="2">
        <v>39113</v>
      </c>
      <c r="CB79">
        <v>40039</v>
      </c>
      <c r="CD79" s="2">
        <v>35461</v>
      </c>
      <c r="CE79">
        <v>33191</v>
      </c>
      <c r="CG79" s="2">
        <v>40359</v>
      </c>
      <c r="CH79">
        <v>0.45</v>
      </c>
      <c r="CJ79" s="2">
        <v>40359</v>
      </c>
      <c r="CK79">
        <v>0.52300000000000002</v>
      </c>
      <c r="CM79" s="2">
        <v>40359</v>
      </c>
      <c r="CN79">
        <v>0.51200000000000001</v>
      </c>
      <c r="CP79" s="2">
        <v>40359</v>
      </c>
      <c r="CQ79">
        <v>0.46899999999999997</v>
      </c>
      <c r="CS79" s="2">
        <v>40359</v>
      </c>
      <c r="CT79">
        <v>0.45100000000000001</v>
      </c>
      <c r="CV79" s="2">
        <v>40359</v>
      </c>
      <c r="CW79">
        <v>0.44400000000000001</v>
      </c>
      <c r="CY79" s="2">
        <v>40359</v>
      </c>
      <c r="CZ79">
        <v>0.40899999999999997</v>
      </c>
      <c r="DB79" s="2">
        <v>40359</v>
      </c>
      <c r="DC79">
        <v>0.41399999999999998</v>
      </c>
      <c r="DE79" s="2">
        <v>40359</v>
      </c>
      <c r="DF79">
        <v>0.39400000000000002</v>
      </c>
      <c r="DH79" s="2">
        <v>40359</v>
      </c>
      <c r="DI79">
        <v>0.39100000000000001</v>
      </c>
      <c r="DK79" s="2">
        <v>40359</v>
      </c>
      <c r="DL79">
        <v>0.373</v>
      </c>
      <c r="DN79" s="2">
        <v>40359</v>
      </c>
      <c r="DO79">
        <v>0.36299999999999999</v>
      </c>
      <c r="DR79" s="2">
        <v>40359</v>
      </c>
      <c r="DS79">
        <v>0.30099999999999999</v>
      </c>
      <c r="DU79" s="2">
        <v>40359</v>
      </c>
      <c r="DV79">
        <v>0.35799999999999998</v>
      </c>
      <c r="DX79" s="2">
        <v>40359</v>
      </c>
      <c r="DY79">
        <v>0.32700000000000001</v>
      </c>
      <c r="EA79" s="2">
        <v>40359</v>
      </c>
      <c r="EB79">
        <v>0.29599999999999999</v>
      </c>
      <c r="ED79" s="2">
        <v>40359</v>
      </c>
      <c r="EE79">
        <v>0.28399999999999997</v>
      </c>
      <c r="EG79" s="2">
        <v>40359</v>
      </c>
      <c r="EH79">
        <v>0.31</v>
      </c>
      <c r="EJ79" s="2">
        <v>40359</v>
      </c>
      <c r="EK79">
        <v>0.13900000000000001</v>
      </c>
      <c r="EN79" s="2">
        <v>40359</v>
      </c>
      <c r="EO79">
        <v>0.24199999999999999</v>
      </c>
      <c r="EQ79" s="2">
        <v>40359</v>
      </c>
      <c r="ER79">
        <v>0.13200000000000001</v>
      </c>
      <c r="ET79" s="2">
        <v>40359</v>
      </c>
      <c r="EU79">
        <v>0.13200000000000001</v>
      </c>
      <c r="EW79" s="2">
        <v>40359</v>
      </c>
      <c r="EX79">
        <v>0.104</v>
      </c>
      <c r="EZ79" s="2">
        <v>40359</v>
      </c>
      <c r="FA79">
        <v>0.21</v>
      </c>
      <c r="FF79" s="2">
        <v>40359</v>
      </c>
      <c r="FG79">
        <v>0.18</v>
      </c>
      <c r="FI79" s="2">
        <v>40359</v>
      </c>
      <c r="FJ79">
        <v>0.161</v>
      </c>
      <c r="FL79" s="2">
        <v>40359</v>
      </c>
      <c r="FM79">
        <v>6.0000000000000001E-3</v>
      </c>
      <c r="FO79" s="2">
        <v>40359</v>
      </c>
      <c r="FP79">
        <v>0.152</v>
      </c>
      <c r="FR79" s="2">
        <v>40359</v>
      </c>
      <c r="FS79">
        <v>0.16800000000000001</v>
      </c>
      <c r="FU79" s="2">
        <v>40359</v>
      </c>
      <c r="FV79">
        <v>0.32</v>
      </c>
      <c r="FX79" s="2">
        <v>40359</v>
      </c>
      <c r="FY79">
        <v>0.08</v>
      </c>
      <c r="GA79" s="2">
        <v>40359</v>
      </c>
      <c r="GB79">
        <v>7.9000000000000001E-2</v>
      </c>
      <c r="GD79" s="2">
        <v>40359</v>
      </c>
      <c r="GE79">
        <v>7.4999999999999997E-2</v>
      </c>
      <c r="GG79" s="2">
        <v>40359</v>
      </c>
      <c r="GH79">
        <v>5.0000000000000001E-3</v>
      </c>
      <c r="GJ79" s="2">
        <v>40359</v>
      </c>
      <c r="GK79">
        <v>0.152</v>
      </c>
      <c r="GM79" s="2">
        <v>40359</v>
      </c>
      <c r="GN79">
        <v>6.0999999999999999E-2</v>
      </c>
      <c r="GP79" s="2">
        <v>40359</v>
      </c>
      <c r="GQ79">
        <v>0.11700000000000001</v>
      </c>
      <c r="GS79" s="2">
        <v>40359</v>
      </c>
      <c r="GT79">
        <v>1.7000000000000001E-2</v>
      </c>
      <c r="GV79" s="2">
        <v>40359</v>
      </c>
      <c r="GW79">
        <v>0.06</v>
      </c>
      <c r="GY79" s="2">
        <v>40359</v>
      </c>
      <c r="GZ79">
        <v>0.06</v>
      </c>
      <c r="HB79" s="2">
        <v>40359</v>
      </c>
      <c r="HC79">
        <v>0.11</v>
      </c>
      <c r="HE79" s="2">
        <v>40359</v>
      </c>
      <c r="HF79">
        <v>2.1000000000000001E-2</v>
      </c>
      <c r="HH79" s="2">
        <v>40359</v>
      </c>
      <c r="HI79">
        <v>0.155</v>
      </c>
      <c r="HK79" s="2">
        <v>40359</v>
      </c>
      <c r="HL79">
        <v>0.11799999999999999</v>
      </c>
      <c r="HN79" s="2">
        <v>40359</v>
      </c>
      <c r="HO79">
        <v>0.10100000000000001</v>
      </c>
      <c r="HQ79" s="2">
        <v>40359</v>
      </c>
      <c r="HR79">
        <v>6.9000000000000006E-2</v>
      </c>
      <c r="HT79" s="2">
        <v>40359</v>
      </c>
      <c r="HU79">
        <v>6.9000000000000006E-2</v>
      </c>
      <c r="HW79" s="2">
        <v>40359</v>
      </c>
      <c r="HX79">
        <v>0.03</v>
      </c>
      <c r="HZ79" s="2">
        <v>40359</v>
      </c>
      <c r="IA79">
        <v>2.5000000000000001E-2</v>
      </c>
      <c r="IC79" s="2">
        <v>40359</v>
      </c>
      <c r="ID79">
        <v>3.4000000000000002E-2</v>
      </c>
      <c r="IF79" s="2">
        <v>40359</v>
      </c>
      <c r="IG79">
        <v>1.0999999999999999E-2</v>
      </c>
      <c r="II79" s="2">
        <v>40359</v>
      </c>
      <c r="IJ79">
        <v>8.5000000000000006E-2</v>
      </c>
      <c r="IL79" s="2">
        <v>40359</v>
      </c>
      <c r="IM79">
        <v>0.04</v>
      </c>
      <c r="IO79" s="2">
        <v>40359</v>
      </c>
      <c r="IP79">
        <v>4.2999999999999997E-2</v>
      </c>
      <c r="IR79" s="2">
        <v>40359</v>
      </c>
      <c r="IS79">
        <v>3.7999999999999999E-2</v>
      </c>
      <c r="IU79" s="2">
        <v>40359</v>
      </c>
      <c r="IV79">
        <v>1.9E-2</v>
      </c>
      <c r="IX79" s="2">
        <v>40359</v>
      </c>
      <c r="IY79">
        <v>2.1999999999999999E-2</v>
      </c>
      <c r="JA79" s="2">
        <v>40359</v>
      </c>
      <c r="JB79">
        <v>3.7999999999999999E-2</v>
      </c>
      <c r="JD79" s="2">
        <v>40359</v>
      </c>
      <c r="JE79">
        <v>4.3999999999999997E-2</v>
      </c>
      <c r="JG79" s="2">
        <v>40359</v>
      </c>
      <c r="JH79">
        <v>3.7999999999999999E-2</v>
      </c>
      <c r="JJ79" s="2">
        <v>40359</v>
      </c>
      <c r="JK79">
        <v>3.9E-2</v>
      </c>
      <c r="JM79" s="2">
        <v>40359</v>
      </c>
      <c r="JN79">
        <v>2.5999999999999999E-2</v>
      </c>
      <c r="JP79" s="2">
        <v>40359</v>
      </c>
      <c r="JQ79">
        <v>3.4000000000000002E-2</v>
      </c>
      <c r="JS79" s="2">
        <v>40359</v>
      </c>
      <c r="JT79">
        <v>1.9E-2</v>
      </c>
      <c r="JV79" s="2">
        <v>40359</v>
      </c>
      <c r="JW79">
        <v>2.1000000000000001E-2</v>
      </c>
      <c r="JY79" s="2">
        <v>40359</v>
      </c>
      <c r="JZ79">
        <v>0.01</v>
      </c>
      <c r="KB79" s="2">
        <v>40359</v>
      </c>
      <c r="KC79">
        <v>2.1000000000000001E-2</v>
      </c>
      <c r="KE79" s="2">
        <v>40359</v>
      </c>
      <c r="KF79">
        <v>1.4999999999999999E-2</v>
      </c>
      <c r="KH79" s="2">
        <v>40359</v>
      </c>
      <c r="KI79">
        <v>0.01</v>
      </c>
      <c r="KK79" s="2">
        <v>40359</v>
      </c>
      <c r="KL79">
        <v>0.01</v>
      </c>
      <c r="KN79" s="2">
        <v>40359</v>
      </c>
      <c r="KO79">
        <v>6.0000000000000001E-3</v>
      </c>
      <c r="KQ79" s="2">
        <v>40359</v>
      </c>
      <c r="KR79">
        <v>6.0000000000000001E-3</v>
      </c>
      <c r="KT79" s="2">
        <v>40359</v>
      </c>
      <c r="KU79">
        <v>1.2999999999999999E-2</v>
      </c>
      <c r="KW79" s="2">
        <v>40359</v>
      </c>
      <c r="KX79">
        <v>1.7000000000000001E-2</v>
      </c>
      <c r="KZ79" s="2">
        <v>40359</v>
      </c>
      <c r="LA79">
        <v>1E-3</v>
      </c>
      <c r="LC79" s="2">
        <v>40359</v>
      </c>
      <c r="LD79">
        <v>8.9999999999999993E-3</v>
      </c>
      <c r="LF79" s="2">
        <v>40359</v>
      </c>
      <c r="LG79">
        <v>0.23599999999999999</v>
      </c>
      <c r="LI79" s="2">
        <v>40359</v>
      </c>
      <c r="LJ79">
        <v>8.7999999999999995E-2</v>
      </c>
      <c r="LL79" s="2">
        <v>40359</v>
      </c>
      <c r="LM79">
        <v>1.7000000000000001E-2</v>
      </c>
    </row>
    <row r="80" spans="1:325">
      <c r="A80" s="2">
        <v>37225</v>
      </c>
      <c r="B80">
        <v>208300</v>
      </c>
      <c r="D80" s="2">
        <v>35489</v>
      </c>
      <c r="E80">
        <v>208279</v>
      </c>
      <c r="G80" s="2">
        <v>38198</v>
      </c>
      <c r="H80">
        <v>88700</v>
      </c>
      <c r="J80" s="2">
        <v>35489</v>
      </c>
      <c r="K80">
        <v>14688</v>
      </c>
      <c r="M80" s="2">
        <v>36950</v>
      </c>
      <c r="N80">
        <v>110090</v>
      </c>
      <c r="P80" s="2">
        <v>37315</v>
      </c>
      <c r="Q80">
        <v>105092</v>
      </c>
      <c r="S80" s="2">
        <v>37162</v>
      </c>
      <c r="T80">
        <v>40069</v>
      </c>
      <c r="V80" s="5">
        <v>35489</v>
      </c>
      <c r="W80">
        <v>63800</v>
      </c>
      <c r="Y80" s="2">
        <v>37621</v>
      </c>
      <c r="Z80">
        <v>321708</v>
      </c>
      <c r="AB80" s="2">
        <v>40389</v>
      </c>
      <c r="AC80">
        <v>2.4630000000000001</v>
      </c>
      <c r="AE80" s="2">
        <v>40389</v>
      </c>
      <c r="AF80">
        <v>2.3679999999999999</v>
      </c>
      <c r="AH80" s="2">
        <v>38411</v>
      </c>
      <c r="AI80">
        <v>177222</v>
      </c>
      <c r="AK80" s="2">
        <v>40389</v>
      </c>
      <c r="AL80">
        <v>1.677</v>
      </c>
      <c r="AN80" s="2">
        <v>37287</v>
      </c>
      <c r="AO80">
        <v>41202</v>
      </c>
      <c r="AQ80" s="2">
        <v>35489</v>
      </c>
      <c r="AR80">
        <v>5360</v>
      </c>
      <c r="AT80" s="2">
        <v>37437</v>
      </c>
      <c r="AU80">
        <v>13146</v>
      </c>
      <c r="AW80" s="2">
        <v>35489</v>
      </c>
      <c r="AX80">
        <v>26322</v>
      </c>
      <c r="AZ80" s="2">
        <v>35489</v>
      </c>
      <c r="BA80">
        <v>17839.2</v>
      </c>
      <c r="BC80" s="2">
        <v>38960</v>
      </c>
      <c r="BD80">
        <v>57114</v>
      </c>
      <c r="BF80" s="2">
        <v>40389</v>
      </c>
      <c r="BG80">
        <v>0.90400000000000003</v>
      </c>
      <c r="BI80" s="2">
        <v>35489</v>
      </c>
      <c r="BJ80">
        <v>13848</v>
      </c>
      <c r="BL80" s="2">
        <v>35826</v>
      </c>
      <c r="BM80">
        <v>21600</v>
      </c>
      <c r="BO80" s="2">
        <v>40389</v>
      </c>
      <c r="BP80">
        <v>0.46700000000000003</v>
      </c>
      <c r="BR80" s="2">
        <v>35489</v>
      </c>
      <c r="BS80">
        <v>18468</v>
      </c>
      <c r="BU80" s="2">
        <v>35489</v>
      </c>
      <c r="BV80">
        <v>26387.200000000001</v>
      </c>
      <c r="BX80" s="2">
        <v>35489</v>
      </c>
      <c r="BY80">
        <v>18615</v>
      </c>
      <c r="CA80" s="2">
        <v>39141</v>
      </c>
      <c r="CB80">
        <v>40648</v>
      </c>
      <c r="CD80" s="2">
        <v>35489</v>
      </c>
      <c r="CE80">
        <v>32433</v>
      </c>
      <c r="CG80" s="2">
        <v>40389</v>
      </c>
      <c r="CH80">
        <v>0.497</v>
      </c>
      <c r="CJ80" s="2">
        <v>40389</v>
      </c>
      <c r="CK80">
        <v>0.49</v>
      </c>
      <c r="CM80" s="2">
        <v>40389</v>
      </c>
      <c r="CN80">
        <v>0.47699999999999998</v>
      </c>
      <c r="CP80" s="2">
        <v>40389</v>
      </c>
      <c r="CQ80">
        <v>0.48599999999999999</v>
      </c>
      <c r="CS80" s="2">
        <v>40389</v>
      </c>
      <c r="CT80">
        <v>0.44</v>
      </c>
      <c r="CV80" s="2">
        <v>40389</v>
      </c>
      <c r="CW80">
        <v>0.44400000000000001</v>
      </c>
      <c r="CY80" s="2">
        <v>40389</v>
      </c>
      <c r="CZ80">
        <v>0.40899999999999997</v>
      </c>
      <c r="DB80" s="2">
        <v>40389</v>
      </c>
      <c r="DC80">
        <v>0.41199999999999998</v>
      </c>
      <c r="DE80" s="2">
        <v>40389</v>
      </c>
      <c r="DF80">
        <v>0.39200000000000002</v>
      </c>
      <c r="DH80" s="2">
        <v>40389</v>
      </c>
      <c r="DI80">
        <v>0.38900000000000001</v>
      </c>
      <c r="DK80" s="2">
        <v>40389</v>
      </c>
      <c r="DL80">
        <v>0.371</v>
      </c>
      <c r="DN80" s="2">
        <v>40389</v>
      </c>
      <c r="DO80">
        <v>0.36299999999999999</v>
      </c>
      <c r="DR80" s="2">
        <v>40389</v>
      </c>
      <c r="DS80">
        <v>0.30399999999999999</v>
      </c>
      <c r="DU80" s="2">
        <v>40389</v>
      </c>
      <c r="DV80">
        <v>0.32200000000000001</v>
      </c>
      <c r="DX80" s="2">
        <v>40389</v>
      </c>
      <c r="DY80">
        <v>0.33700000000000002</v>
      </c>
      <c r="EA80" s="2">
        <v>40389</v>
      </c>
      <c r="EB80">
        <v>0.29799999999999999</v>
      </c>
      <c r="ED80" s="2">
        <v>40389</v>
      </c>
      <c r="EE80">
        <v>0.28299999999999997</v>
      </c>
      <c r="EG80" s="2">
        <v>40389</v>
      </c>
      <c r="EH80">
        <v>0.29599999999999999</v>
      </c>
      <c r="EJ80" s="2">
        <v>40389</v>
      </c>
      <c r="EK80">
        <v>0.13800000000000001</v>
      </c>
      <c r="EN80" s="2">
        <v>40389</v>
      </c>
      <c r="EO80">
        <v>0.23599999999999999</v>
      </c>
      <c r="EQ80" s="2">
        <v>40389</v>
      </c>
      <c r="ER80">
        <v>0.13100000000000001</v>
      </c>
      <c r="ET80" s="2">
        <v>40389</v>
      </c>
      <c r="EU80">
        <v>0.13100000000000001</v>
      </c>
      <c r="EW80" s="2">
        <v>40389</v>
      </c>
      <c r="EX80">
        <v>0.104</v>
      </c>
      <c r="EZ80" s="2">
        <v>40389</v>
      </c>
      <c r="FA80">
        <v>0.20899999999999999</v>
      </c>
      <c r="FF80" s="2">
        <v>40389</v>
      </c>
      <c r="FG80">
        <v>0.17899999999999999</v>
      </c>
      <c r="FI80" s="2">
        <v>40389</v>
      </c>
      <c r="FJ80">
        <v>0.14799999999999999</v>
      </c>
      <c r="FL80" s="2">
        <v>40389</v>
      </c>
      <c r="FM80">
        <v>5.0000000000000001E-3</v>
      </c>
      <c r="FO80" s="2">
        <v>40389</v>
      </c>
      <c r="FP80">
        <v>0.14399999999999999</v>
      </c>
      <c r="FR80" s="2">
        <v>40389</v>
      </c>
      <c r="FS80">
        <v>0.189</v>
      </c>
      <c r="FU80" s="2">
        <v>40389</v>
      </c>
      <c r="FV80">
        <v>0.32400000000000001</v>
      </c>
      <c r="FX80" s="2">
        <v>40389</v>
      </c>
      <c r="FY80">
        <v>7.4999999999999997E-2</v>
      </c>
      <c r="GA80" s="2">
        <v>40389</v>
      </c>
      <c r="GB80">
        <v>7.8E-2</v>
      </c>
      <c r="GD80" s="2">
        <v>40389</v>
      </c>
      <c r="GE80">
        <v>6.8000000000000005E-2</v>
      </c>
      <c r="GG80" s="2">
        <v>40389</v>
      </c>
      <c r="GH80">
        <v>6.0000000000000001E-3</v>
      </c>
      <c r="GJ80" s="2">
        <v>40389</v>
      </c>
      <c r="GK80">
        <v>0.156</v>
      </c>
      <c r="GM80" s="2">
        <v>40389</v>
      </c>
      <c r="GN80">
        <v>5.8000000000000003E-2</v>
      </c>
      <c r="GP80" s="2">
        <v>40389</v>
      </c>
      <c r="GQ80">
        <v>0.111</v>
      </c>
      <c r="GS80" s="2">
        <v>40389</v>
      </c>
      <c r="GT80">
        <v>1.7000000000000001E-2</v>
      </c>
      <c r="GV80" s="2">
        <v>40389</v>
      </c>
      <c r="GW80">
        <v>6.0999999999999999E-2</v>
      </c>
      <c r="GY80" s="2">
        <v>40389</v>
      </c>
      <c r="GZ80">
        <v>6.0999999999999999E-2</v>
      </c>
      <c r="HB80" s="2">
        <v>40389</v>
      </c>
      <c r="HC80">
        <v>0.11</v>
      </c>
      <c r="HE80" s="2">
        <v>40389</v>
      </c>
      <c r="HF80">
        <v>2.1000000000000001E-2</v>
      </c>
      <c r="HH80" s="2">
        <v>40389</v>
      </c>
      <c r="HI80">
        <v>0.153</v>
      </c>
      <c r="HK80" s="2">
        <v>40389</v>
      </c>
      <c r="HL80">
        <v>0.104</v>
      </c>
      <c r="HN80" s="2">
        <v>40389</v>
      </c>
      <c r="HO80">
        <v>9.7000000000000003E-2</v>
      </c>
      <c r="HQ80" s="2">
        <v>40389</v>
      </c>
      <c r="HR80">
        <v>6.5000000000000002E-2</v>
      </c>
      <c r="HT80" s="2">
        <v>40389</v>
      </c>
      <c r="HU80">
        <v>6.5000000000000002E-2</v>
      </c>
      <c r="HW80" s="2">
        <v>40389</v>
      </c>
      <c r="HX80">
        <v>0.03</v>
      </c>
      <c r="HZ80" s="2">
        <v>40389</v>
      </c>
      <c r="IA80">
        <v>2.5000000000000001E-2</v>
      </c>
      <c r="IC80" s="2">
        <v>40389</v>
      </c>
      <c r="ID80">
        <v>3.5000000000000003E-2</v>
      </c>
      <c r="IF80" s="2">
        <v>40389</v>
      </c>
      <c r="IG80">
        <v>1.2999999999999999E-2</v>
      </c>
      <c r="II80" s="2">
        <v>40389</v>
      </c>
      <c r="IJ80">
        <v>8.4000000000000005E-2</v>
      </c>
      <c r="IL80" s="2">
        <v>40389</v>
      </c>
      <c r="IM80">
        <v>0.04</v>
      </c>
      <c r="IO80" s="2">
        <v>40389</v>
      </c>
      <c r="IP80">
        <v>4.2999999999999997E-2</v>
      </c>
      <c r="IR80" s="2">
        <v>40389</v>
      </c>
      <c r="IS80">
        <v>3.7999999999999999E-2</v>
      </c>
      <c r="IU80" s="2">
        <v>40389</v>
      </c>
      <c r="IV80">
        <v>1.9E-2</v>
      </c>
      <c r="IX80" s="2">
        <v>40389</v>
      </c>
      <c r="IY80">
        <v>2.1000000000000001E-2</v>
      </c>
      <c r="JA80" s="2">
        <v>40389</v>
      </c>
      <c r="JB80">
        <v>3.7999999999999999E-2</v>
      </c>
      <c r="JD80" s="2">
        <v>40389</v>
      </c>
      <c r="JE80">
        <v>4.3999999999999997E-2</v>
      </c>
      <c r="JG80" s="2">
        <v>40389</v>
      </c>
      <c r="JH80">
        <v>3.7999999999999999E-2</v>
      </c>
      <c r="JJ80" s="2">
        <v>40389</v>
      </c>
      <c r="JK80">
        <v>4.2000000000000003E-2</v>
      </c>
      <c r="JM80" s="2">
        <v>40389</v>
      </c>
      <c r="JN80">
        <v>2.9000000000000001E-2</v>
      </c>
      <c r="JP80" s="2">
        <v>40389</v>
      </c>
      <c r="JQ80">
        <v>3.4000000000000002E-2</v>
      </c>
      <c r="JS80" s="2">
        <v>40389</v>
      </c>
      <c r="JT80">
        <v>1.9E-2</v>
      </c>
      <c r="JV80" s="2">
        <v>40389</v>
      </c>
      <c r="JW80">
        <v>2.1000000000000001E-2</v>
      </c>
      <c r="JY80" s="2">
        <v>40389</v>
      </c>
      <c r="JZ80">
        <v>0.01</v>
      </c>
      <c r="KB80" s="2">
        <v>40389</v>
      </c>
      <c r="KC80">
        <v>2.1000000000000001E-2</v>
      </c>
      <c r="KE80" s="2">
        <v>40389</v>
      </c>
      <c r="KF80">
        <v>1.4E-2</v>
      </c>
      <c r="KH80" s="2">
        <v>40389</v>
      </c>
      <c r="KI80">
        <v>0.01</v>
      </c>
      <c r="KK80" s="2">
        <v>40389</v>
      </c>
      <c r="KL80">
        <v>0.01</v>
      </c>
      <c r="KN80" s="2">
        <v>40389</v>
      </c>
      <c r="KO80">
        <v>6.0000000000000001E-3</v>
      </c>
      <c r="KQ80" s="2">
        <v>40389</v>
      </c>
      <c r="KR80">
        <v>6.0000000000000001E-3</v>
      </c>
      <c r="KT80" s="2">
        <v>40389</v>
      </c>
      <c r="KU80">
        <v>1.2999999999999999E-2</v>
      </c>
      <c r="KW80" s="2">
        <v>40389</v>
      </c>
      <c r="KX80">
        <v>1.7000000000000001E-2</v>
      </c>
      <c r="KZ80" s="2">
        <v>40389</v>
      </c>
      <c r="LA80">
        <v>1E-3</v>
      </c>
      <c r="LC80" s="2">
        <v>40389</v>
      </c>
      <c r="LD80">
        <v>8.9999999999999993E-3</v>
      </c>
      <c r="LF80" s="2">
        <v>40389</v>
      </c>
      <c r="LG80">
        <v>0.24299999999999999</v>
      </c>
      <c r="LI80" s="2">
        <v>40389</v>
      </c>
      <c r="LJ80">
        <v>8.6999999999999994E-2</v>
      </c>
      <c r="LL80" s="2">
        <v>40389</v>
      </c>
      <c r="LM80">
        <v>1.6E-2</v>
      </c>
    </row>
    <row r="81" spans="1:325">
      <c r="A81" s="2">
        <v>37256</v>
      </c>
      <c r="B81">
        <v>212170</v>
      </c>
      <c r="D81" s="2">
        <v>35520</v>
      </c>
      <c r="E81">
        <v>209362</v>
      </c>
      <c r="G81" s="2">
        <v>38230</v>
      </c>
      <c r="H81">
        <v>88800</v>
      </c>
      <c r="J81" s="2">
        <v>35520</v>
      </c>
      <c r="K81">
        <v>14765</v>
      </c>
      <c r="M81" s="2">
        <v>36981</v>
      </c>
      <c r="N81">
        <v>110640</v>
      </c>
      <c r="P81" s="2">
        <v>37346</v>
      </c>
      <c r="Q81">
        <v>106092</v>
      </c>
      <c r="S81" s="2">
        <v>37195</v>
      </c>
      <c r="T81">
        <v>37499</v>
      </c>
      <c r="V81" s="5">
        <v>35520</v>
      </c>
      <c r="W81">
        <v>63400</v>
      </c>
      <c r="Y81" s="2">
        <v>37652</v>
      </c>
      <c r="Z81">
        <v>334065</v>
      </c>
      <c r="AB81" s="2">
        <v>40421</v>
      </c>
      <c r="AC81">
        <v>2.371</v>
      </c>
      <c r="AE81" s="2">
        <v>40421</v>
      </c>
      <c r="AF81">
        <v>2.4239999999999999</v>
      </c>
      <c r="AH81" s="2">
        <v>38442</v>
      </c>
      <c r="AI81">
        <v>175935</v>
      </c>
      <c r="AK81" s="2">
        <v>40421</v>
      </c>
      <c r="AL81">
        <v>1.7090000000000001</v>
      </c>
      <c r="AN81" s="2">
        <v>37315</v>
      </c>
      <c r="AO81">
        <v>41986</v>
      </c>
      <c r="AQ81" s="2">
        <v>35520</v>
      </c>
      <c r="AR81">
        <v>5740</v>
      </c>
      <c r="AT81" s="2">
        <v>37468</v>
      </c>
      <c r="AU81">
        <v>13200.6</v>
      </c>
      <c r="AW81" s="2">
        <v>35520</v>
      </c>
      <c r="AX81">
        <v>26913</v>
      </c>
      <c r="AZ81" s="2">
        <v>35520</v>
      </c>
      <c r="BA81">
        <v>17551.599999999999</v>
      </c>
      <c r="BC81" s="2">
        <v>38989</v>
      </c>
      <c r="BD81">
        <v>58526</v>
      </c>
      <c r="BF81" s="2">
        <v>40421</v>
      </c>
      <c r="BG81">
        <v>0.92300000000000004</v>
      </c>
      <c r="BI81" s="2">
        <v>35520</v>
      </c>
      <c r="BJ81">
        <v>13702.6</v>
      </c>
      <c r="BL81" s="2">
        <v>35854</v>
      </c>
      <c r="BM81">
        <v>21500</v>
      </c>
      <c r="BO81" s="2">
        <v>40421</v>
      </c>
      <c r="BP81">
        <v>0.47599999999999998</v>
      </c>
      <c r="BR81" s="2">
        <v>35520</v>
      </c>
      <c r="BS81">
        <v>17052.599999999999</v>
      </c>
      <c r="BU81" s="2">
        <v>35520</v>
      </c>
      <c r="BV81">
        <v>26653.8</v>
      </c>
      <c r="BX81" s="2">
        <v>35520</v>
      </c>
      <c r="BY81">
        <v>19226</v>
      </c>
      <c r="CA81" s="2">
        <v>39171</v>
      </c>
      <c r="CB81">
        <v>41613</v>
      </c>
      <c r="CD81" s="2">
        <v>35520</v>
      </c>
      <c r="CE81">
        <v>32545</v>
      </c>
      <c r="CG81" s="2">
        <v>40421</v>
      </c>
      <c r="CH81">
        <v>0.51</v>
      </c>
      <c r="CJ81" s="2">
        <v>40421</v>
      </c>
      <c r="CK81">
        <v>0.48599999999999999</v>
      </c>
      <c r="CM81" s="2">
        <v>40421</v>
      </c>
      <c r="CN81">
        <v>0.47199999999999998</v>
      </c>
      <c r="CP81" s="2">
        <v>40421</v>
      </c>
      <c r="CQ81">
        <v>0.47099999999999997</v>
      </c>
      <c r="CS81" s="2">
        <v>40421</v>
      </c>
      <c r="CT81">
        <v>0.46</v>
      </c>
      <c r="CV81" s="2">
        <v>40421</v>
      </c>
      <c r="CW81">
        <v>0.44400000000000001</v>
      </c>
      <c r="CY81" s="2">
        <v>40421</v>
      </c>
      <c r="CZ81">
        <v>0.40899999999999997</v>
      </c>
      <c r="DB81" s="2">
        <v>40421</v>
      </c>
      <c r="DC81">
        <v>0.40500000000000003</v>
      </c>
      <c r="DE81" s="2">
        <v>40421</v>
      </c>
      <c r="DF81">
        <v>0.379</v>
      </c>
      <c r="DH81" s="2">
        <v>40421</v>
      </c>
      <c r="DI81">
        <v>0.38500000000000001</v>
      </c>
      <c r="DK81" s="2">
        <v>40421</v>
      </c>
      <c r="DL81">
        <v>0.36899999999999999</v>
      </c>
      <c r="DN81" s="2">
        <v>40421</v>
      </c>
      <c r="DO81">
        <v>0.35899999999999999</v>
      </c>
      <c r="DR81" s="2">
        <v>40421</v>
      </c>
      <c r="DS81">
        <v>0.33300000000000002</v>
      </c>
      <c r="DU81" s="2">
        <v>40421</v>
      </c>
      <c r="DV81">
        <v>0.314</v>
      </c>
      <c r="DX81" s="2">
        <v>40421</v>
      </c>
      <c r="DY81">
        <v>0.33400000000000002</v>
      </c>
      <c r="EA81" s="2">
        <v>40421</v>
      </c>
      <c r="EB81">
        <v>0.30299999999999999</v>
      </c>
      <c r="ED81" s="2">
        <v>40421</v>
      </c>
      <c r="EE81">
        <v>0.28599999999999998</v>
      </c>
      <c r="EG81" s="2">
        <v>40421</v>
      </c>
      <c r="EH81">
        <v>0.27400000000000002</v>
      </c>
      <c r="EJ81" s="2">
        <v>40421</v>
      </c>
      <c r="EK81">
        <v>0.13100000000000001</v>
      </c>
      <c r="EN81" s="2">
        <v>40421</v>
      </c>
      <c r="EO81">
        <v>0.23400000000000001</v>
      </c>
      <c r="EQ81" s="2">
        <v>40421</v>
      </c>
      <c r="ER81">
        <v>0.13</v>
      </c>
      <c r="ET81" s="2">
        <v>40421</v>
      </c>
      <c r="EU81">
        <v>0.13</v>
      </c>
      <c r="EW81" s="2">
        <v>40421</v>
      </c>
      <c r="EX81">
        <v>0.10299999999999999</v>
      </c>
      <c r="EZ81" s="2">
        <v>40421</v>
      </c>
      <c r="FA81">
        <v>0.20699999999999999</v>
      </c>
      <c r="FF81" s="2">
        <v>40421</v>
      </c>
      <c r="FG81">
        <v>0.193</v>
      </c>
      <c r="FI81" s="2">
        <v>40421</v>
      </c>
      <c r="FJ81">
        <v>0.14499999999999999</v>
      </c>
      <c r="FL81" s="2">
        <v>40421</v>
      </c>
      <c r="FM81">
        <v>5.0000000000000001E-3</v>
      </c>
      <c r="FO81" s="2">
        <v>40421</v>
      </c>
      <c r="FP81">
        <v>0.14199999999999999</v>
      </c>
      <c r="FR81" s="2">
        <v>40421</v>
      </c>
      <c r="FS81">
        <v>0.185</v>
      </c>
      <c r="FU81" s="2">
        <v>40421</v>
      </c>
      <c r="FV81">
        <v>0.32</v>
      </c>
      <c r="FX81" s="2">
        <v>40421</v>
      </c>
      <c r="FY81">
        <v>7.4999999999999997E-2</v>
      </c>
      <c r="GA81" s="2">
        <v>40421</v>
      </c>
      <c r="GB81">
        <v>7.8E-2</v>
      </c>
      <c r="GD81" s="2">
        <v>40421</v>
      </c>
      <c r="GE81">
        <v>6.7000000000000004E-2</v>
      </c>
      <c r="GG81" s="2">
        <v>40421</v>
      </c>
      <c r="GH81">
        <v>6.0000000000000001E-3</v>
      </c>
      <c r="GJ81" s="2">
        <v>40421</v>
      </c>
      <c r="GK81">
        <v>0.152</v>
      </c>
      <c r="GM81" s="2">
        <v>40421</v>
      </c>
      <c r="GN81">
        <v>5.8000000000000003E-2</v>
      </c>
      <c r="GP81" s="2">
        <v>40421</v>
      </c>
      <c r="GQ81">
        <v>0.11700000000000001</v>
      </c>
      <c r="GS81" s="2">
        <v>40421</v>
      </c>
      <c r="GT81">
        <v>1.6E-2</v>
      </c>
      <c r="GV81" s="2">
        <v>40421</v>
      </c>
      <c r="GW81">
        <v>6.8000000000000005E-2</v>
      </c>
      <c r="GY81" s="2">
        <v>40421</v>
      </c>
      <c r="GZ81">
        <v>6.8000000000000005E-2</v>
      </c>
      <c r="HB81" s="2">
        <v>40421</v>
      </c>
      <c r="HC81">
        <v>0.109</v>
      </c>
      <c r="HE81" s="2">
        <v>40421</v>
      </c>
      <c r="HF81">
        <v>0.02</v>
      </c>
      <c r="HH81" s="2">
        <v>40421</v>
      </c>
      <c r="HI81">
        <v>0.151</v>
      </c>
      <c r="HK81" s="2">
        <v>40421</v>
      </c>
      <c r="HL81">
        <v>9.5000000000000001E-2</v>
      </c>
      <c r="HN81" s="2">
        <v>40421</v>
      </c>
      <c r="HO81">
        <v>9.5000000000000001E-2</v>
      </c>
      <c r="HQ81" s="2">
        <v>40421</v>
      </c>
      <c r="HR81">
        <v>6.0999999999999999E-2</v>
      </c>
      <c r="HT81" s="2">
        <v>40421</v>
      </c>
      <c r="HU81">
        <v>6.0999999999999999E-2</v>
      </c>
      <c r="HW81" s="2">
        <v>40421</v>
      </c>
      <c r="HX81">
        <v>2.9000000000000001E-2</v>
      </c>
      <c r="HZ81" s="2">
        <v>40421</v>
      </c>
      <c r="IA81">
        <v>2.5000000000000001E-2</v>
      </c>
      <c r="IC81" s="2">
        <v>40421</v>
      </c>
      <c r="ID81">
        <v>3.5000000000000003E-2</v>
      </c>
      <c r="IF81" s="2">
        <v>40421</v>
      </c>
      <c r="IG81">
        <v>1.2999999999999999E-2</v>
      </c>
      <c r="II81" s="2">
        <v>40421</v>
      </c>
      <c r="IJ81">
        <v>8.3000000000000004E-2</v>
      </c>
      <c r="IL81" s="2">
        <v>40421</v>
      </c>
      <c r="IM81">
        <v>0.04</v>
      </c>
      <c r="IO81" s="2">
        <v>40421</v>
      </c>
      <c r="IP81">
        <v>4.2999999999999997E-2</v>
      </c>
      <c r="IR81" s="2">
        <v>40421</v>
      </c>
      <c r="IS81">
        <v>3.6999999999999998E-2</v>
      </c>
      <c r="IU81" s="2">
        <v>40421</v>
      </c>
      <c r="IV81">
        <v>1.7000000000000001E-2</v>
      </c>
      <c r="IX81" s="2">
        <v>40421</v>
      </c>
      <c r="IY81">
        <v>0.02</v>
      </c>
      <c r="JA81" s="2">
        <v>40421</v>
      </c>
      <c r="JB81">
        <v>3.6999999999999998E-2</v>
      </c>
      <c r="JD81" s="2">
        <v>40421</v>
      </c>
      <c r="JE81">
        <v>0.05</v>
      </c>
      <c r="JG81" s="2">
        <v>40421</v>
      </c>
      <c r="JH81">
        <v>0.03</v>
      </c>
      <c r="JJ81" s="2">
        <v>40421</v>
      </c>
      <c r="JK81">
        <v>3.5000000000000003E-2</v>
      </c>
      <c r="JM81" s="2">
        <v>40421</v>
      </c>
      <c r="JN81">
        <v>2.8000000000000001E-2</v>
      </c>
      <c r="JP81" s="2">
        <v>40421</v>
      </c>
      <c r="JQ81">
        <v>3.3000000000000002E-2</v>
      </c>
      <c r="JS81" s="2">
        <v>40421</v>
      </c>
      <c r="JT81">
        <v>1.9E-2</v>
      </c>
      <c r="JV81" s="2">
        <v>40421</v>
      </c>
      <c r="JW81">
        <v>2.1999999999999999E-2</v>
      </c>
      <c r="JY81" s="2">
        <v>40421</v>
      </c>
      <c r="JZ81">
        <v>0.01</v>
      </c>
      <c r="KB81" s="2">
        <v>40421</v>
      </c>
      <c r="KC81">
        <v>2.1000000000000001E-2</v>
      </c>
      <c r="KE81" s="2">
        <v>40421</v>
      </c>
      <c r="KF81">
        <v>1.4E-2</v>
      </c>
      <c r="KH81" s="2">
        <v>40421</v>
      </c>
      <c r="KI81">
        <v>0.01</v>
      </c>
      <c r="KK81" s="2">
        <v>40421</v>
      </c>
      <c r="KL81">
        <v>0.01</v>
      </c>
      <c r="KN81" s="2">
        <v>40421</v>
      </c>
      <c r="KO81">
        <v>6.0000000000000001E-3</v>
      </c>
      <c r="KQ81" s="2">
        <v>40421</v>
      </c>
      <c r="KR81">
        <v>5.0000000000000001E-3</v>
      </c>
      <c r="KT81" s="2">
        <v>40421</v>
      </c>
      <c r="KU81">
        <v>1.2E-2</v>
      </c>
      <c r="KW81" s="2">
        <v>40421</v>
      </c>
      <c r="KX81">
        <v>1.7000000000000001E-2</v>
      </c>
      <c r="KZ81" s="2">
        <v>40421</v>
      </c>
      <c r="LA81">
        <v>1E-3</v>
      </c>
      <c r="LC81" s="2">
        <v>40421</v>
      </c>
      <c r="LD81">
        <v>8.9999999999999993E-3</v>
      </c>
      <c r="LF81" s="2">
        <v>40421</v>
      </c>
      <c r="LG81">
        <v>0.25</v>
      </c>
      <c r="LI81" s="2">
        <v>40421</v>
      </c>
      <c r="LJ81">
        <v>8.3000000000000004E-2</v>
      </c>
      <c r="LL81" s="2">
        <v>40421</v>
      </c>
      <c r="LM81">
        <v>1.6E-2</v>
      </c>
    </row>
    <row r="82" spans="1:325">
      <c r="A82" s="2">
        <v>37287</v>
      </c>
      <c r="B82">
        <v>217400</v>
      </c>
      <c r="D82" s="2">
        <v>35550</v>
      </c>
      <c r="E82">
        <v>210174</v>
      </c>
      <c r="G82" s="2">
        <v>38260</v>
      </c>
      <c r="H82">
        <v>94300</v>
      </c>
      <c r="J82" s="2">
        <v>35550</v>
      </c>
      <c r="K82">
        <v>14094</v>
      </c>
      <c r="M82" s="2">
        <v>37011</v>
      </c>
      <c r="N82">
        <v>111650</v>
      </c>
      <c r="P82" s="2">
        <v>37376</v>
      </c>
      <c r="Q82">
        <v>107655</v>
      </c>
      <c r="S82" s="2">
        <v>37225</v>
      </c>
      <c r="T82">
        <v>37230</v>
      </c>
      <c r="V82" s="5">
        <v>35550</v>
      </c>
      <c r="W82">
        <v>65600</v>
      </c>
      <c r="Y82" s="2">
        <v>37680</v>
      </c>
      <c r="Z82">
        <v>329627</v>
      </c>
      <c r="AB82" s="2">
        <v>40451</v>
      </c>
      <c r="AC82">
        <v>2.3529999999999998</v>
      </c>
      <c r="AE82" s="2">
        <v>40451</v>
      </c>
      <c r="AF82">
        <v>2.4060000000000001</v>
      </c>
      <c r="AH82" s="2">
        <v>38472</v>
      </c>
      <c r="AI82">
        <v>179070</v>
      </c>
      <c r="AK82" s="2">
        <v>40451</v>
      </c>
      <c r="AL82">
        <v>1.7410000000000001</v>
      </c>
      <c r="AN82" s="2">
        <v>37344</v>
      </c>
      <c r="AO82">
        <v>42229</v>
      </c>
      <c r="AQ82" s="2">
        <v>35550</v>
      </c>
      <c r="AR82">
        <v>5780</v>
      </c>
      <c r="AT82" s="2">
        <v>37499</v>
      </c>
      <c r="AU82">
        <v>13111</v>
      </c>
      <c r="AW82" s="2">
        <v>35550</v>
      </c>
      <c r="AX82">
        <v>26202</v>
      </c>
      <c r="AZ82" s="2">
        <v>35550</v>
      </c>
      <c r="BA82">
        <v>18031.8</v>
      </c>
      <c r="BC82" s="2">
        <v>39021</v>
      </c>
      <c r="BD82">
        <v>55809</v>
      </c>
      <c r="BF82" s="2">
        <v>40451</v>
      </c>
      <c r="BG82">
        <v>0.94799999999999995</v>
      </c>
      <c r="BI82" s="2">
        <v>35550</v>
      </c>
      <c r="BJ82">
        <v>14586.6</v>
      </c>
      <c r="BL82" s="2">
        <v>35885</v>
      </c>
      <c r="BM82">
        <v>21600</v>
      </c>
      <c r="BO82" s="2">
        <v>40451</v>
      </c>
      <c r="BP82">
        <v>0.47899999999999998</v>
      </c>
      <c r="BR82" s="2">
        <v>35550</v>
      </c>
      <c r="BS82">
        <v>16935.400000000001</v>
      </c>
      <c r="BU82" s="2">
        <v>35550</v>
      </c>
      <c r="BV82">
        <v>25918</v>
      </c>
      <c r="BX82" s="2">
        <v>35550</v>
      </c>
      <c r="BY82">
        <v>17483</v>
      </c>
      <c r="CA82" s="2">
        <v>39202</v>
      </c>
      <c r="CB82">
        <v>41757</v>
      </c>
      <c r="CD82" s="2">
        <v>35550</v>
      </c>
      <c r="CE82">
        <v>32518</v>
      </c>
      <c r="CG82" s="2">
        <v>40451</v>
      </c>
      <c r="CH82">
        <v>0.52400000000000002</v>
      </c>
      <c r="CJ82" s="2">
        <v>40451</v>
      </c>
      <c r="CK82">
        <v>0.51200000000000001</v>
      </c>
      <c r="CM82" s="2">
        <v>40451</v>
      </c>
      <c r="CN82">
        <v>0.47</v>
      </c>
      <c r="CP82" s="2">
        <v>40451</v>
      </c>
      <c r="CQ82">
        <v>0.49399999999999999</v>
      </c>
      <c r="CS82" s="2">
        <v>40451</v>
      </c>
      <c r="CT82">
        <v>0.45900000000000002</v>
      </c>
      <c r="CV82" s="2">
        <v>40451</v>
      </c>
      <c r="CW82">
        <v>0.441</v>
      </c>
      <c r="CY82" s="2">
        <v>40451</v>
      </c>
      <c r="CZ82">
        <v>0.41399999999999998</v>
      </c>
      <c r="DB82" s="2">
        <v>40451</v>
      </c>
      <c r="DC82">
        <v>0.40300000000000002</v>
      </c>
      <c r="DE82" s="2">
        <v>40451</v>
      </c>
      <c r="DF82">
        <v>0.38600000000000001</v>
      </c>
      <c r="DH82" s="2">
        <v>40451</v>
      </c>
      <c r="DI82">
        <v>0.38300000000000001</v>
      </c>
      <c r="DK82" s="2">
        <v>40451</v>
      </c>
      <c r="DL82">
        <v>0.373</v>
      </c>
      <c r="DN82" s="2">
        <v>40451</v>
      </c>
      <c r="DO82">
        <v>0.35799999999999998</v>
      </c>
      <c r="DR82" s="2">
        <v>40451</v>
      </c>
      <c r="DS82">
        <v>0.34699999999999998</v>
      </c>
      <c r="DU82" s="2">
        <v>40451</v>
      </c>
      <c r="DV82">
        <v>0.33200000000000002</v>
      </c>
      <c r="DX82" s="2">
        <v>40451</v>
      </c>
      <c r="DY82">
        <v>0.33200000000000002</v>
      </c>
      <c r="EA82" s="2">
        <v>40451</v>
      </c>
      <c r="EB82">
        <v>0.30099999999999999</v>
      </c>
      <c r="ED82" s="2">
        <v>40451</v>
      </c>
      <c r="EE82">
        <v>0.28699999999999998</v>
      </c>
      <c r="EG82" s="2">
        <v>40451</v>
      </c>
      <c r="EH82">
        <v>0.28699999999999998</v>
      </c>
      <c r="EJ82" s="2">
        <v>40451</v>
      </c>
      <c r="EK82">
        <v>0.13</v>
      </c>
      <c r="EN82" s="2">
        <v>40451</v>
      </c>
      <c r="EO82">
        <v>0.20599999999999999</v>
      </c>
      <c r="EQ82" s="2">
        <v>40451</v>
      </c>
      <c r="ER82">
        <v>0.14599999999999999</v>
      </c>
      <c r="ET82" s="2">
        <v>40451</v>
      </c>
      <c r="EU82">
        <v>0.14599999999999999</v>
      </c>
      <c r="EW82" s="2">
        <v>40451</v>
      </c>
      <c r="EX82">
        <v>0.10199999999999999</v>
      </c>
      <c r="EZ82" s="2">
        <v>40451</v>
      </c>
      <c r="FA82">
        <v>0.20599999999999999</v>
      </c>
      <c r="FF82" s="2">
        <v>40451</v>
      </c>
      <c r="FG82">
        <v>0.182</v>
      </c>
      <c r="FI82" s="2">
        <v>40451</v>
      </c>
      <c r="FJ82">
        <v>0.159</v>
      </c>
      <c r="FL82" s="2">
        <v>40451</v>
      </c>
      <c r="FM82">
        <v>5.0000000000000001E-3</v>
      </c>
      <c r="FO82" s="2">
        <v>40451</v>
      </c>
      <c r="FP82">
        <v>0.16600000000000001</v>
      </c>
      <c r="FR82" s="2">
        <v>40451</v>
      </c>
      <c r="FS82">
        <v>0.182</v>
      </c>
      <c r="FU82" s="2">
        <v>40451</v>
      </c>
      <c r="FV82">
        <v>0.33400000000000002</v>
      </c>
      <c r="FX82" s="2">
        <v>40451</v>
      </c>
      <c r="FY82">
        <v>7.9000000000000001E-2</v>
      </c>
      <c r="GA82" s="2">
        <v>40451</v>
      </c>
      <c r="GB82">
        <v>6.4000000000000001E-2</v>
      </c>
      <c r="GD82" s="2">
        <v>40451</v>
      </c>
      <c r="GE82">
        <v>7.0000000000000007E-2</v>
      </c>
      <c r="GG82" s="2">
        <v>40451</v>
      </c>
      <c r="GH82">
        <v>7.0000000000000001E-3</v>
      </c>
      <c r="GJ82" s="2">
        <v>40451</v>
      </c>
      <c r="GK82">
        <v>0.152</v>
      </c>
      <c r="GM82" s="2">
        <v>40451</v>
      </c>
      <c r="GN82">
        <v>6.5000000000000002E-2</v>
      </c>
      <c r="GP82" s="2">
        <v>40451</v>
      </c>
      <c r="GQ82">
        <v>0.11600000000000001</v>
      </c>
      <c r="GS82" s="2">
        <v>40451</v>
      </c>
      <c r="GT82">
        <v>1.6E-2</v>
      </c>
      <c r="GV82" s="2">
        <v>40451</v>
      </c>
      <c r="GW82">
        <v>6.0999999999999999E-2</v>
      </c>
      <c r="GY82" s="2">
        <v>40451</v>
      </c>
      <c r="GZ82">
        <v>6.0999999999999999E-2</v>
      </c>
      <c r="HB82" s="2">
        <v>40451</v>
      </c>
      <c r="HC82">
        <v>0.108</v>
      </c>
      <c r="HE82" s="2">
        <v>40451</v>
      </c>
      <c r="HF82">
        <v>0.02</v>
      </c>
      <c r="HH82" s="2">
        <v>40451</v>
      </c>
      <c r="HI82">
        <v>0.151</v>
      </c>
      <c r="HK82" s="2">
        <v>40451</v>
      </c>
      <c r="HL82">
        <v>0.10100000000000001</v>
      </c>
      <c r="HN82" s="2">
        <v>40451</v>
      </c>
      <c r="HO82">
        <v>9.0999999999999998E-2</v>
      </c>
      <c r="HQ82" s="2">
        <v>40451</v>
      </c>
      <c r="HR82">
        <v>6.5000000000000002E-2</v>
      </c>
      <c r="HT82" s="2">
        <v>40451</v>
      </c>
      <c r="HU82">
        <v>6.5000000000000002E-2</v>
      </c>
      <c r="HW82" s="2">
        <v>40451</v>
      </c>
      <c r="HX82">
        <v>2.9000000000000001E-2</v>
      </c>
      <c r="HZ82" s="2">
        <v>40451</v>
      </c>
      <c r="IA82">
        <v>2.5000000000000001E-2</v>
      </c>
      <c r="IC82" s="2">
        <v>40451</v>
      </c>
      <c r="ID82">
        <v>3.5000000000000003E-2</v>
      </c>
      <c r="IF82" s="2">
        <v>40451</v>
      </c>
      <c r="IG82">
        <v>1.2999999999999999E-2</v>
      </c>
      <c r="II82" s="2">
        <v>40451</v>
      </c>
      <c r="IJ82">
        <v>8.3000000000000004E-2</v>
      </c>
      <c r="IL82" s="2">
        <v>40451</v>
      </c>
      <c r="IM82">
        <v>0.04</v>
      </c>
      <c r="IO82" s="2">
        <v>40451</v>
      </c>
      <c r="IP82">
        <v>4.2999999999999997E-2</v>
      </c>
      <c r="IR82" s="2">
        <v>40451</v>
      </c>
      <c r="IS82">
        <v>3.6999999999999998E-2</v>
      </c>
      <c r="IU82" s="2">
        <v>40451</v>
      </c>
      <c r="IV82">
        <v>2.4E-2</v>
      </c>
      <c r="IX82" s="2">
        <v>40451</v>
      </c>
      <c r="IY82">
        <v>2.1000000000000001E-2</v>
      </c>
      <c r="JA82" s="2">
        <v>40451</v>
      </c>
      <c r="JB82">
        <v>3.6999999999999998E-2</v>
      </c>
      <c r="JD82" s="2">
        <v>40451</v>
      </c>
      <c r="JE82">
        <v>0.05</v>
      </c>
      <c r="JG82" s="2">
        <v>40451</v>
      </c>
      <c r="JH82">
        <v>0.03</v>
      </c>
      <c r="JJ82" s="2">
        <v>40451</v>
      </c>
      <c r="JK82">
        <v>3.3000000000000002E-2</v>
      </c>
      <c r="JM82" s="2">
        <v>40451</v>
      </c>
      <c r="JN82">
        <v>2.8000000000000001E-2</v>
      </c>
      <c r="JP82" s="2">
        <v>40451</v>
      </c>
      <c r="JQ82">
        <v>3.2000000000000001E-2</v>
      </c>
      <c r="JS82" s="2">
        <v>40451</v>
      </c>
      <c r="JT82">
        <v>1.9E-2</v>
      </c>
      <c r="JV82" s="2">
        <v>40451</v>
      </c>
      <c r="JW82">
        <v>2.1999999999999999E-2</v>
      </c>
      <c r="JY82" s="2">
        <v>40451</v>
      </c>
      <c r="JZ82">
        <v>0.01</v>
      </c>
      <c r="KB82" s="2">
        <v>40451</v>
      </c>
      <c r="KC82">
        <v>2.1000000000000001E-2</v>
      </c>
      <c r="KE82" s="2">
        <v>40451</v>
      </c>
      <c r="KF82">
        <v>1.6E-2</v>
      </c>
      <c r="KH82" s="2">
        <v>40451</v>
      </c>
      <c r="KI82">
        <v>0.01</v>
      </c>
      <c r="KK82" s="2">
        <v>40451</v>
      </c>
      <c r="KL82">
        <v>0.01</v>
      </c>
      <c r="KN82" s="2">
        <v>40451</v>
      </c>
      <c r="KO82">
        <v>7.0000000000000001E-3</v>
      </c>
      <c r="KQ82" s="2">
        <v>40451</v>
      </c>
      <c r="KR82">
        <v>6.0000000000000001E-3</v>
      </c>
      <c r="KT82" s="2">
        <v>40451</v>
      </c>
      <c r="KU82">
        <v>1.2E-2</v>
      </c>
      <c r="KW82" s="2">
        <v>40451</v>
      </c>
      <c r="KX82">
        <v>1.7999999999999999E-2</v>
      </c>
      <c r="KZ82" s="2">
        <v>40451</v>
      </c>
      <c r="LA82">
        <v>1E-3</v>
      </c>
      <c r="LC82" s="2">
        <v>40451</v>
      </c>
      <c r="LD82">
        <v>8.9999999999999993E-3</v>
      </c>
      <c r="LF82" s="2">
        <v>40451</v>
      </c>
      <c r="LG82">
        <v>0.249</v>
      </c>
      <c r="LI82" s="2">
        <v>40451</v>
      </c>
      <c r="LJ82">
        <v>8.4000000000000005E-2</v>
      </c>
      <c r="LL82" s="2">
        <v>40451</v>
      </c>
      <c r="LM82">
        <v>1.6E-2</v>
      </c>
    </row>
    <row r="83" spans="1:325">
      <c r="A83" s="2">
        <v>37315</v>
      </c>
      <c r="B83">
        <v>223530</v>
      </c>
      <c r="D83" s="2">
        <v>35581</v>
      </c>
      <c r="E83">
        <v>211929</v>
      </c>
      <c r="G83" s="2">
        <v>38289</v>
      </c>
      <c r="H83">
        <v>107300</v>
      </c>
      <c r="J83" s="2">
        <v>35581</v>
      </c>
      <c r="K83">
        <v>14525</v>
      </c>
      <c r="M83" s="2">
        <v>37042</v>
      </c>
      <c r="N83">
        <v>110640</v>
      </c>
      <c r="P83" s="2">
        <v>37407</v>
      </c>
      <c r="Q83">
        <v>109630</v>
      </c>
      <c r="S83" s="2">
        <v>37256</v>
      </c>
      <c r="T83">
        <v>35858</v>
      </c>
      <c r="V83" s="5">
        <v>35581</v>
      </c>
      <c r="W83">
        <v>66600</v>
      </c>
      <c r="Y83" s="2">
        <v>37711</v>
      </c>
      <c r="Z83">
        <v>337968</v>
      </c>
      <c r="AB83" s="2">
        <v>40480</v>
      </c>
      <c r="AC83">
        <v>2.46</v>
      </c>
      <c r="AE83" s="2">
        <v>40480</v>
      </c>
      <c r="AF83">
        <v>2.3970000000000002</v>
      </c>
      <c r="AH83" s="2">
        <v>38503</v>
      </c>
      <c r="AI83">
        <v>173628</v>
      </c>
      <c r="AK83" s="2">
        <v>40480</v>
      </c>
      <c r="AL83">
        <v>1.7549999999999999</v>
      </c>
      <c r="AN83" s="2">
        <v>37376</v>
      </c>
      <c r="AO83">
        <v>41067</v>
      </c>
      <c r="AQ83" s="2">
        <v>35581</v>
      </c>
      <c r="AR83">
        <v>6190</v>
      </c>
      <c r="AT83" s="2">
        <v>37529</v>
      </c>
      <c r="AU83">
        <v>13480.9</v>
      </c>
      <c r="AW83" s="2">
        <v>35581</v>
      </c>
      <c r="AX83">
        <v>25466</v>
      </c>
      <c r="AZ83" s="2">
        <v>35581</v>
      </c>
      <c r="BA83">
        <v>18487.599999999999</v>
      </c>
      <c r="BC83" s="2">
        <v>39051</v>
      </c>
      <c r="BD83">
        <v>58491</v>
      </c>
      <c r="BF83" s="2">
        <v>40480</v>
      </c>
      <c r="BG83">
        <v>0.96699999999999997</v>
      </c>
      <c r="BI83" s="2">
        <v>35581</v>
      </c>
      <c r="BJ83">
        <v>15821.8</v>
      </c>
      <c r="BL83" s="2">
        <v>35915</v>
      </c>
      <c r="BM83">
        <v>21800</v>
      </c>
      <c r="BO83" s="2">
        <v>40480</v>
      </c>
      <c r="BP83">
        <v>0.45900000000000002</v>
      </c>
      <c r="BR83" s="2">
        <v>35581</v>
      </c>
      <c r="BS83">
        <v>18854</v>
      </c>
      <c r="BU83" s="2">
        <v>35581</v>
      </c>
      <c r="BV83">
        <v>26396.400000000001</v>
      </c>
      <c r="BX83" s="2">
        <v>35581</v>
      </c>
      <c r="BY83">
        <v>18599</v>
      </c>
      <c r="CA83" s="2">
        <v>39233</v>
      </c>
      <c r="CB83">
        <v>41308</v>
      </c>
      <c r="CD83" s="2">
        <v>35581</v>
      </c>
      <c r="CE83">
        <v>32899</v>
      </c>
      <c r="CG83" s="2">
        <v>40480</v>
      </c>
      <c r="CH83">
        <v>0.48499999999999999</v>
      </c>
      <c r="CJ83" s="2">
        <v>40480</v>
      </c>
      <c r="CK83">
        <v>0.48399999999999999</v>
      </c>
      <c r="CM83" s="2">
        <v>40480</v>
      </c>
      <c r="CN83">
        <v>0.45</v>
      </c>
      <c r="CP83" s="2">
        <v>40480</v>
      </c>
      <c r="CQ83">
        <v>0.504</v>
      </c>
      <c r="CS83" s="2">
        <v>40480</v>
      </c>
      <c r="CT83">
        <v>0.48899999999999999</v>
      </c>
      <c r="CV83" s="2">
        <v>40480</v>
      </c>
      <c r="CW83">
        <v>0.42499999999999999</v>
      </c>
      <c r="CY83" s="2">
        <v>40480</v>
      </c>
      <c r="CZ83">
        <v>0.39200000000000002</v>
      </c>
      <c r="DB83" s="2">
        <v>40480</v>
      </c>
      <c r="DC83">
        <v>0.39600000000000002</v>
      </c>
      <c r="DE83" s="2">
        <v>40480</v>
      </c>
      <c r="DF83">
        <v>0.37</v>
      </c>
      <c r="DH83" s="2">
        <v>40480</v>
      </c>
      <c r="DI83">
        <v>0.371</v>
      </c>
      <c r="DK83" s="2">
        <v>40480</v>
      </c>
      <c r="DL83">
        <v>0.35699999999999998</v>
      </c>
      <c r="DN83" s="2">
        <v>40480</v>
      </c>
      <c r="DO83">
        <v>0.35399999999999998</v>
      </c>
      <c r="DR83" s="2">
        <v>40480</v>
      </c>
      <c r="DS83">
        <v>0.35299999999999998</v>
      </c>
      <c r="DU83" s="2">
        <v>40480</v>
      </c>
      <c r="DV83">
        <v>0.35199999999999998</v>
      </c>
      <c r="DX83" s="2">
        <v>40480</v>
      </c>
      <c r="DY83">
        <v>0.318</v>
      </c>
      <c r="EA83" s="2">
        <v>40480</v>
      </c>
      <c r="EB83">
        <v>0.29499999999999998</v>
      </c>
      <c r="ED83" s="2">
        <v>40480</v>
      </c>
      <c r="EE83">
        <v>0.27500000000000002</v>
      </c>
      <c r="EG83" s="2">
        <v>40480</v>
      </c>
      <c r="EH83">
        <v>0.26500000000000001</v>
      </c>
      <c r="EJ83" s="2">
        <v>40480</v>
      </c>
      <c r="EK83">
        <v>0.128</v>
      </c>
      <c r="EN83" s="2">
        <v>40480</v>
      </c>
      <c r="EO83">
        <v>0.214</v>
      </c>
      <c r="EQ83" s="2">
        <v>40480</v>
      </c>
      <c r="ER83">
        <v>0.13800000000000001</v>
      </c>
      <c r="ET83" s="2">
        <v>40480</v>
      </c>
      <c r="EU83">
        <v>0.13800000000000001</v>
      </c>
      <c r="EW83" s="2">
        <v>40480</v>
      </c>
      <c r="EX83">
        <v>0.10199999999999999</v>
      </c>
      <c r="EZ83" s="2">
        <v>40480</v>
      </c>
      <c r="FA83">
        <v>0.19700000000000001</v>
      </c>
      <c r="FF83" s="2">
        <v>40480</v>
      </c>
      <c r="FG83">
        <v>0.17399999999999999</v>
      </c>
      <c r="FI83" s="2">
        <v>40480</v>
      </c>
      <c r="FJ83">
        <v>0.14799999999999999</v>
      </c>
      <c r="FL83" s="2">
        <v>40480</v>
      </c>
      <c r="FM83">
        <v>4.0000000000000001E-3</v>
      </c>
      <c r="FO83" s="2">
        <v>40480</v>
      </c>
      <c r="FP83">
        <v>0.157</v>
      </c>
      <c r="FR83" s="2">
        <v>40480</v>
      </c>
      <c r="FS83">
        <v>0.18</v>
      </c>
      <c r="FU83" s="2">
        <v>40480</v>
      </c>
      <c r="FV83">
        <v>0.316</v>
      </c>
      <c r="FX83" s="2">
        <v>40480</v>
      </c>
      <c r="FY83">
        <v>7.8E-2</v>
      </c>
      <c r="GA83" s="2">
        <v>40480</v>
      </c>
      <c r="GB83">
        <v>6.2E-2</v>
      </c>
      <c r="GD83" s="2">
        <v>40480</v>
      </c>
      <c r="GE83">
        <v>6.3E-2</v>
      </c>
      <c r="GG83" s="2">
        <v>40480</v>
      </c>
      <c r="GH83">
        <v>6.0000000000000001E-3</v>
      </c>
      <c r="GJ83" s="2">
        <v>40480</v>
      </c>
      <c r="GK83">
        <v>0.14699999999999999</v>
      </c>
      <c r="GM83" s="2">
        <v>40480</v>
      </c>
      <c r="GN83">
        <v>6.2E-2</v>
      </c>
      <c r="GP83" s="2">
        <v>40480</v>
      </c>
      <c r="GQ83">
        <v>0.114</v>
      </c>
      <c r="GS83" s="2">
        <v>40480</v>
      </c>
      <c r="GT83">
        <v>1.9E-2</v>
      </c>
      <c r="GV83" s="2">
        <v>40480</v>
      </c>
      <c r="GW83">
        <v>5.7000000000000002E-2</v>
      </c>
      <c r="GY83" s="2">
        <v>40480</v>
      </c>
      <c r="GZ83">
        <v>5.7000000000000002E-2</v>
      </c>
      <c r="HB83" s="2">
        <v>40480</v>
      </c>
      <c r="HC83">
        <v>0.104</v>
      </c>
      <c r="HE83" s="2">
        <v>40480</v>
      </c>
      <c r="HF83">
        <v>1.9E-2</v>
      </c>
      <c r="HH83" s="2">
        <v>40480</v>
      </c>
      <c r="HI83">
        <v>0.14299999999999999</v>
      </c>
      <c r="HK83" s="2">
        <v>40480</v>
      </c>
      <c r="HL83">
        <v>9.7000000000000003E-2</v>
      </c>
      <c r="HN83" s="2">
        <v>40480</v>
      </c>
      <c r="HO83">
        <v>8.5999999999999993E-2</v>
      </c>
      <c r="HQ83" s="2">
        <v>40480</v>
      </c>
      <c r="HR83">
        <v>6.2E-2</v>
      </c>
      <c r="HT83" s="2">
        <v>40480</v>
      </c>
      <c r="HU83">
        <v>6.2E-2</v>
      </c>
      <c r="HW83" s="2">
        <v>40480</v>
      </c>
      <c r="HX83">
        <v>2.8000000000000001E-2</v>
      </c>
      <c r="HZ83" s="2">
        <v>40480</v>
      </c>
      <c r="IA83">
        <v>2.3E-2</v>
      </c>
      <c r="IC83" s="2">
        <v>40480</v>
      </c>
      <c r="ID83">
        <v>3.4000000000000002E-2</v>
      </c>
      <c r="IF83" s="2">
        <v>40480</v>
      </c>
      <c r="IG83">
        <v>1.2E-2</v>
      </c>
      <c r="II83" s="2">
        <v>40480</v>
      </c>
      <c r="IJ83">
        <v>7.9000000000000001E-2</v>
      </c>
      <c r="IL83" s="2">
        <v>40480</v>
      </c>
      <c r="IM83">
        <v>3.7999999999999999E-2</v>
      </c>
      <c r="IO83" s="2">
        <v>40480</v>
      </c>
      <c r="IP83">
        <v>4.2000000000000003E-2</v>
      </c>
      <c r="IR83" s="2">
        <v>40480</v>
      </c>
      <c r="IS83">
        <v>3.5999999999999997E-2</v>
      </c>
      <c r="IU83" s="2">
        <v>40480</v>
      </c>
      <c r="IV83">
        <v>2.1000000000000001E-2</v>
      </c>
      <c r="IX83" s="2">
        <v>40480</v>
      </c>
      <c r="IY83">
        <v>0.02</v>
      </c>
      <c r="JA83" s="2">
        <v>40480</v>
      </c>
      <c r="JB83">
        <v>3.5999999999999997E-2</v>
      </c>
      <c r="JD83" s="2">
        <v>40480</v>
      </c>
      <c r="JE83">
        <v>4.8000000000000001E-2</v>
      </c>
      <c r="JG83" s="2">
        <v>40480</v>
      </c>
      <c r="JH83">
        <v>2.9000000000000001E-2</v>
      </c>
      <c r="JJ83" s="2">
        <v>40480</v>
      </c>
      <c r="JK83">
        <v>2.7E-2</v>
      </c>
      <c r="JM83" s="2">
        <v>40480</v>
      </c>
      <c r="JN83">
        <v>2.5999999999999999E-2</v>
      </c>
      <c r="JP83" s="2">
        <v>40480</v>
      </c>
      <c r="JQ83">
        <v>0.03</v>
      </c>
      <c r="JS83" s="2">
        <v>40480</v>
      </c>
      <c r="JT83">
        <v>1.7999999999999999E-2</v>
      </c>
      <c r="JV83" s="2">
        <v>40480</v>
      </c>
      <c r="JW83">
        <v>2.1000000000000001E-2</v>
      </c>
      <c r="JY83" s="2">
        <v>40480</v>
      </c>
      <c r="JZ83">
        <v>8.9999999999999993E-3</v>
      </c>
      <c r="KB83" s="2">
        <v>40480</v>
      </c>
      <c r="KC83">
        <v>0.02</v>
      </c>
      <c r="KE83" s="2">
        <v>40480</v>
      </c>
      <c r="KF83">
        <v>1.4999999999999999E-2</v>
      </c>
      <c r="KH83" s="2">
        <v>40480</v>
      </c>
      <c r="KI83">
        <v>1.2E-2</v>
      </c>
      <c r="KK83" s="2">
        <v>40480</v>
      </c>
      <c r="KL83">
        <v>1.2E-2</v>
      </c>
      <c r="KN83" s="2">
        <v>40480</v>
      </c>
      <c r="KO83">
        <v>6.0000000000000001E-3</v>
      </c>
      <c r="KQ83" s="2">
        <v>40480</v>
      </c>
      <c r="KR83">
        <v>5.0000000000000001E-3</v>
      </c>
      <c r="KT83" s="2">
        <v>40480</v>
      </c>
      <c r="KU83">
        <v>1.2E-2</v>
      </c>
      <c r="KW83" s="2">
        <v>40480</v>
      </c>
      <c r="KX83">
        <v>1.7000000000000001E-2</v>
      </c>
      <c r="KZ83" s="2">
        <v>40480</v>
      </c>
      <c r="LA83">
        <v>1E-3</v>
      </c>
      <c r="LC83" s="2">
        <v>40480</v>
      </c>
      <c r="LD83">
        <v>8.0000000000000002E-3</v>
      </c>
      <c r="LF83" s="2">
        <v>40480</v>
      </c>
      <c r="LG83">
        <v>0.23899999999999999</v>
      </c>
      <c r="LI83" s="2">
        <v>40480</v>
      </c>
      <c r="LJ83">
        <v>8.2000000000000003E-2</v>
      </c>
      <c r="LL83" s="2">
        <v>40480</v>
      </c>
      <c r="LM83">
        <v>1.4999999999999999E-2</v>
      </c>
    </row>
    <row r="84" spans="1:325">
      <c r="A84" s="2">
        <v>37346</v>
      </c>
      <c r="B84">
        <v>227610</v>
      </c>
      <c r="D84" s="2">
        <v>35611</v>
      </c>
      <c r="E84">
        <v>212566</v>
      </c>
      <c r="G84" s="2">
        <v>38321</v>
      </c>
      <c r="H84">
        <v>117100</v>
      </c>
      <c r="J84" s="2">
        <v>35611</v>
      </c>
      <c r="K84">
        <v>14256</v>
      </c>
      <c r="M84" s="2">
        <v>37072</v>
      </c>
      <c r="N84">
        <v>109130</v>
      </c>
      <c r="P84" s="2">
        <v>37437</v>
      </c>
      <c r="Q84">
        <v>112438</v>
      </c>
      <c r="S84" s="2">
        <v>37287</v>
      </c>
      <c r="T84">
        <v>36172</v>
      </c>
      <c r="V84" s="5">
        <v>35611</v>
      </c>
      <c r="W84">
        <v>67600</v>
      </c>
      <c r="Y84" s="2">
        <v>37741</v>
      </c>
      <c r="Z84">
        <v>347891</v>
      </c>
      <c r="AB84" s="2">
        <v>40512</v>
      </c>
      <c r="AC84">
        <v>2.395</v>
      </c>
      <c r="AE84" s="2">
        <v>40512</v>
      </c>
      <c r="AF84">
        <v>2.4500000000000002</v>
      </c>
      <c r="AH84" s="2">
        <v>38533</v>
      </c>
      <c r="AI84">
        <v>173066</v>
      </c>
      <c r="AK84" s="2">
        <v>40512</v>
      </c>
      <c r="AL84">
        <v>1.823</v>
      </c>
      <c r="AN84" s="2">
        <v>37407</v>
      </c>
      <c r="AO84">
        <v>41594</v>
      </c>
      <c r="AQ84" s="2">
        <v>35611</v>
      </c>
      <c r="AR84">
        <v>6440</v>
      </c>
      <c r="AT84" s="2">
        <v>37560</v>
      </c>
      <c r="AU84">
        <v>12698.1</v>
      </c>
      <c r="AW84" s="2">
        <v>35611</v>
      </c>
      <c r="AX84">
        <v>25799</v>
      </c>
      <c r="AZ84" s="2">
        <v>35611</v>
      </c>
      <c r="BA84">
        <v>19273</v>
      </c>
      <c r="BC84" s="2">
        <v>39080</v>
      </c>
      <c r="BD84">
        <v>60845</v>
      </c>
      <c r="BF84" s="2">
        <v>40512</v>
      </c>
      <c r="BG84">
        <v>1.016</v>
      </c>
      <c r="BI84" s="2">
        <v>35611</v>
      </c>
      <c r="BJ84">
        <v>15820.1</v>
      </c>
      <c r="BL84" s="2">
        <v>35946</v>
      </c>
      <c r="BM84">
        <v>21500</v>
      </c>
      <c r="BO84" s="2">
        <v>40512</v>
      </c>
      <c r="BP84">
        <v>0.46100000000000002</v>
      </c>
      <c r="BR84" s="2">
        <v>35611</v>
      </c>
      <c r="BS84">
        <v>19384.099999999999</v>
      </c>
      <c r="BU84" s="2">
        <v>35611</v>
      </c>
      <c r="BV84">
        <v>27295.7</v>
      </c>
      <c r="BX84" s="2">
        <v>35611</v>
      </c>
      <c r="BY84">
        <v>18840</v>
      </c>
      <c r="CA84" s="2">
        <v>39262</v>
      </c>
      <c r="CB84">
        <v>41024</v>
      </c>
      <c r="CD84" s="2">
        <v>35611</v>
      </c>
      <c r="CE84">
        <v>32650</v>
      </c>
      <c r="CG84" s="2">
        <v>40512</v>
      </c>
      <c r="CH84">
        <v>0.46400000000000002</v>
      </c>
      <c r="CJ84" s="2">
        <v>40512</v>
      </c>
      <c r="CK84">
        <v>0.49199999999999999</v>
      </c>
      <c r="CM84" s="2">
        <v>40512</v>
      </c>
      <c r="CN84">
        <v>0.44600000000000001</v>
      </c>
      <c r="CP84" s="2">
        <v>40512</v>
      </c>
      <c r="CQ84">
        <v>0.47299999999999998</v>
      </c>
      <c r="CS84" s="2">
        <v>40512</v>
      </c>
      <c r="CT84">
        <v>0.48699999999999999</v>
      </c>
      <c r="CV84" s="2">
        <v>40512</v>
      </c>
      <c r="CW84">
        <v>0.41499999999999998</v>
      </c>
      <c r="CY84" s="2">
        <v>40512</v>
      </c>
      <c r="CZ84">
        <v>0.39900000000000002</v>
      </c>
      <c r="DB84" s="2">
        <v>40512</v>
      </c>
      <c r="DC84">
        <v>0.39200000000000002</v>
      </c>
      <c r="DE84" s="2">
        <v>40512</v>
      </c>
      <c r="DF84">
        <v>0.42</v>
      </c>
      <c r="DH84" s="2">
        <v>40512</v>
      </c>
      <c r="DI84">
        <v>0.36799999999999999</v>
      </c>
      <c r="DK84" s="2">
        <v>40512</v>
      </c>
      <c r="DL84">
        <v>0.35</v>
      </c>
      <c r="DN84" s="2">
        <v>40512</v>
      </c>
      <c r="DO84">
        <v>0.35099999999999998</v>
      </c>
      <c r="DR84" s="2">
        <v>40512</v>
      </c>
      <c r="DS84">
        <v>0.371</v>
      </c>
      <c r="DU84" s="2">
        <v>40512</v>
      </c>
      <c r="DV84">
        <v>0.35599999999999998</v>
      </c>
      <c r="DX84" s="2">
        <v>40512</v>
      </c>
      <c r="DY84">
        <v>0.315</v>
      </c>
      <c r="EA84" s="2">
        <v>40512</v>
      </c>
      <c r="EB84">
        <v>0.29299999999999998</v>
      </c>
      <c r="ED84" s="2">
        <v>40512</v>
      </c>
      <c r="EE84">
        <v>0.27900000000000003</v>
      </c>
      <c r="EG84" s="2">
        <v>40512</v>
      </c>
      <c r="EH84">
        <v>0.27100000000000002</v>
      </c>
      <c r="EJ84" s="2">
        <v>40512</v>
      </c>
      <c r="EK84">
        <v>0.13</v>
      </c>
      <c r="EN84" s="2">
        <v>40512</v>
      </c>
      <c r="EO84">
        <v>0.21099999999999999</v>
      </c>
      <c r="EQ84" s="2">
        <v>40512</v>
      </c>
      <c r="ER84">
        <v>0.14299999999999999</v>
      </c>
      <c r="ET84" s="2">
        <v>40512</v>
      </c>
      <c r="EU84">
        <v>0.14299999999999999</v>
      </c>
      <c r="EW84" s="2">
        <v>40512</v>
      </c>
      <c r="EX84">
        <v>0.10100000000000001</v>
      </c>
      <c r="EZ84" s="2">
        <v>40512</v>
      </c>
      <c r="FA84">
        <v>0.21099999999999999</v>
      </c>
      <c r="FF84" s="2">
        <v>40512</v>
      </c>
      <c r="FG84">
        <v>0.17199999999999999</v>
      </c>
      <c r="FI84" s="2">
        <v>40512</v>
      </c>
      <c r="FJ84">
        <v>0.16300000000000001</v>
      </c>
      <c r="FL84" s="2">
        <v>40512</v>
      </c>
      <c r="FM84">
        <v>4.0000000000000001E-3</v>
      </c>
      <c r="FO84" s="2">
        <v>40512</v>
      </c>
      <c r="FP84">
        <v>0.16300000000000001</v>
      </c>
      <c r="FR84" s="2">
        <v>40512</v>
      </c>
      <c r="FS84">
        <v>0.191</v>
      </c>
      <c r="FU84" s="2">
        <v>40512</v>
      </c>
      <c r="FV84">
        <v>0.308</v>
      </c>
      <c r="FX84" s="2">
        <v>40512</v>
      </c>
      <c r="FY84">
        <v>8.2000000000000003E-2</v>
      </c>
      <c r="GA84" s="2">
        <v>40512</v>
      </c>
      <c r="GB84">
        <v>6.0999999999999999E-2</v>
      </c>
      <c r="GD84" s="2">
        <v>40512</v>
      </c>
      <c r="GE84">
        <v>6.3E-2</v>
      </c>
      <c r="GG84" s="2">
        <v>40512</v>
      </c>
      <c r="GH84">
        <v>6.0000000000000001E-3</v>
      </c>
      <c r="GJ84" s="2">
        <v>40512</v>
      </c>
      <c r="GK84">
        <v>0.14499999999999999</v>
      </c>
      <c r="GM84" s="2">
        <v>40512</v>
      </c>
      <c r="GN84">
        <v>6.6000000000000003E-2</v>
      </c>
      <c r="GP84" s="2">
        <v>40512</v>
      </c>
      <c r="GQ84">
        <v>0.106</v>
      </c>
      <c r="GS84" s="2">
        <v>40512</v>
      </c>
      <c r="GT84">
        <v>1.9E-2</v>
      </c>
      <c r="GV84" s="2">
        <v>40512</v>
      </c>
      <c r="GW84">
        <v>5.6000000000000001E-2</v>
      </c>
      <c r="GY84" s="2">
        <v>40512</v>
      </c>
      <c r="GZ84">
        <v>5.6000000000000001E-2</v>
      </c>
      <c r="HB84" s="2">
        <v>40512</v>
      </c>
      <c r="HC84">
        <v>0.10299999999999999</v>
      </c>
      <c r="HE84" s="2">
        <v>40512</v>
      </c>
      <c r="HF84">
        <v>1.9E-2</v>
      </c>
      <c r="HH84" s="2">
        <v>40512</v>
      </c>
      <c r="HI84">
        <v>0.14199999999999999</v>
      </c>
      <c r="HK84" s="2">
        <v>40512</v>
      </c>
      <c r="HL84">
        <v>0.10199999999999999</v>
      </c>
      <c r="HN84" s="2">
        <v>40512</v>
      </c>
      <c r="HO84">
        <v>8.7999999999999995E-2</v>
      </c>
      <c r="HQ84" s="2">
        <v>40512</v>
      </c>
      <c r="HR84">
        <v>6.9000000000000006E-2</v>
      </c>
      <c r="HT84" s="2">
        <v>40512</v>
      </c>
      <c r="HU84">
        <v>6.9000000000000006E-2</v>
      </c>
      <c r="HW84" s="2">
        <v>40512</v>
      </c>
      <c r="HX84">
        <v>2.8000000000000001E-2</v>
      </c>
      <c r="HZ84" s="2">
        <v>40512</v>
      </c>
      <c r="IA84">
        <v>2.3E-2</v>
      </c>
      <c r="IC84" s="2">
        <v>40512</v>
      </c>
      <c r="ID84">
        <v>3.4000000000000002E-2</v>
      </c>
      <c r="IF84" s="2">
        <v>40512</v>
      </c>
      <c r="IG84">
        <v>1.2E-2</v>
      </c>
      <c r="II84" s="2">
        <v>40512</v>
      </c>
      <c r="IJ84">
        <v>8.1000000000000003E-2</v>
      </c>
      <c r="IL84" s="2">
        <v>40512</v>
      </c>
      <c r="IM84">
        <v>4.2999999999999997E-2</v>
      </c>
      <c r="IO84" s="2">
        <v>40512</v>
      </c>
      <c r="IP84">
        <v>4.2000000000000003E-2</v>
      </c>
      <c r="IR84" s="2">
        <v>40512</v>
      </c>
      <c r="IS84">
        <v>3.5999999999999997E-2</v>
      </c>
      <c r="IU84" s="2">
        <v>40512</v>
      </c>
      <c r="IV84">
        <v>2.5000000000000001E-2</v>
      </c>
      <c r="IX84" s="2">
        <v>40512</v>
      </c>
      <c r="IY84">
        <v>0.02</v>
      </c>
      <c r="JA84" s="2">
        <v>40512</v>
      </c>
      <c r="JB84">
        <v>3.5999999999999997E-2</v>
      </c>
      <c r="JD84" s="2">
        <v>40512</v>
      </c>
      <c r="JE84">
        <v>4.4999999999999998E-2</v>
      </c>
      <c r="JG84" s="2">
        <v>40512</v>
      </c>
      <c r="JH84">
        <v>2.7E-2</v>
      </c>
      <c r="JJ84" s="2">
        <v>40512</v>
      </c>
      <c r="JK84">
        <v>3.5000000000000003E-2</v>
      </c>
      <c r="JM84" s="2">
        <v>40512</v>
      </c>
      <c r="JN84">
        <v>2.4E-2</v>
      </c>
      <c r="JP84" s="2">
        <v>40512</v>
      </c>
      <c r="JQ84">
        <v>0.03</v>
      </c>
      <c r="JS84" s="2">
        <v>40512</v>
      </c>
      <c r="JT84">
        <v>1.7999999999999999E-2</v>
      </c>
      <c r="JV84" s="2">
        <v>40512</v>
      </c>
      <c r="JW84">
        <v>0.02</v>
      </c>
      <c r="JY84" s="2">
        <v>40512</v>
      </c>
      <c r="JZ84">
        <v>8.9999999999999993E-3</v>
      </c>
      <c r="KB84" s="2">
        <v>40512</v>
      </c>
      <c r="KC84">
        <v>0.02</v>
      </c>
      <c r="KE84" s="2">
        <v>40512</v>
      </c>
      <c r="KF84">
        <v>1.6E-2</v>
      </c>
      <c r="KH84" s="2">
        <v>40512</v>
      </c>
      <c r="KI84">
        <v>1.0999999999999999E-2</v>
      </c>
      <c r="KK84" s="2">
        <v>40512</v>
      </c>
      <c r="KL84">
        <v>1.0999999999999999E-2</v>
      </c>
      <c r="KN84" s="2">
        <v>40512</v>
      </c>
      <c r="KO84">
        <v>6.0000000000000001E-3</v>
      </c>
      <c r="KQ84" s="2">
        <v>40512</v>
      </c>
      <c r="KR84">
        <v>6.0000000000000001E-3</v>
      </c>
      <c r="KT84" s="2">
        <v>40512</v>
      </c>
      <c r="KU84">
        <v>1.0999999999999999E-2</v>
      </c>
      <c r="KW84" s="2">
        <v>40512</v>
      </c>
      <c r="KX84">
        <v>1.7999999999999999E-2</v>
      </c>
      <c r="KZ84" s="2">
        <v>40512</v>
      </c>
      <c r="LA84">
        <v>1E-3</v>
      </c>
      <c r="LC84" s="2">
        <v>40512</v>
      </c>
      <c r="LD84">
        <v>8.0000000000000002E-3</v>
      </c>
      <c r="LF84" s="2">
        <v>40512</v>
      </c>
      <c r="LG84">
        <v>0.253</v>
      </c>
      <c r="LI84" s="2">
        <v>40512</v>
      </c>
      <c r="LJ84">
        <v>8.2000000000000003E-2</v>
      </c>
      <c r="LL84" s="2">
        <v>40512</v>
      </c>
      <c r="LM84">
        <v>1.6E-2</v>
      </c>
    </row>
    <row r="85" spans="1:325">
      <c r="A85" s="2">
        <v>37376</v>
      </c>
      <c r="B85">
        <v>223800</v>
      </c>
      <c r="D85" s="2">
        <v>35642</v>
      </c>
      <c r="E85">
        <v>212538</v>
      </c>
      <c r="G85" s="2">
        <v>38352</v>
      </c>
      <c r="H85">
        <v>124500</v>
      </c>
      <c r="J85" s="2">
        <v>35642</v>
      </c>
      <c r="K85">
        <v>13702</v>
      </c>
      <c r="M85" s="2">
        <v>37103</v>
      </c>
      <c r="N85">
        <v>110110</v>
      </c>
      <c r="P85" s="2">
        <v>37468</v>
      </c>
      <c r="Q85">
        <v>115495</v>
      </c>
      <c r="S85" s="2">
        <v>37315</v>
      </c>
      <c r="T85">
        <v>35909</v>
      </c>
      <c r="V85" s="5">
        <v>35642</v>
      </c>
      <c r="W85">
        <v>81700</v>
      </c>
      <c r="Y85" s="2">
        <v>37771</v>
      </c>
      <c r="Z85">
        <v>366549</v>
      </c>
      <c r="AB85" s="2">
        <v>40543</v>
      </c>
      <c r="AC85">
        <v>2.403</v>
      </c>
      <c r="AE85" s="2">
        <v>40543</v>
      </c>
      <c r="AF85">
        <v>2.41</v>
      </c>
      <c r="AH85" s="2">
        <v>38564</v>
      </c>
      <c r="AI85">
        <v>171588</v>
      </c>
      <c r="AK85" s="2">
        <v>40543</v>
      </c>
      <c r="AL85">
        <v>1.7909999999999999</v>
      </c>
      <c r="AN85" s="2">
        <v>37435</v>
      </c>
      <c r="AO85">
        <v>42723</v>
      </c>
      <c r="AQ85" s="2">
        <v>35642</v>
      </c>
      <c r="AR85">
        <v>6540</v>
      </c>
      <c r="AT85" s="2">
        <v>37590</v>
      </c>
      <c r="AU85">
        <v>12809.7</v>
      </c>
      <c r="AW85" s="2">
        <v>35642</v>
      </c>
      <c r="AX85">
        <v>20933</v>
      </c>
      <c r="AZ85" s="2">
        <v>35642</v>
      </c>
      <c r="BA85">
        <v>18956.099999999999</v>
      </c>
      <c r="BC85" s="2">
        <v>39113</v>
      </c>
      <c r="BD85">
        <v>61355</v>
      </c>
      <c r="BF85" s="2">
        <v>40543</v>
      </c>
      <c r="BG85">
        <v>1.028</v>
      </c>
      <c r="BI85" s="2">
        <v>35642</v>
      </c>
      <c r="BJ85">
        <v>15569.2</v>
      </c>
      <c r="BL85" s="2">
        <v>35976</v>
      </c>
      <c r="BM85">
        <v>21300</v>
      </c>
      <c r="BO85" s="2">
        <v>40543</v>
      </c>
      <c r="BP85">
        <v>0.5</v>
      </c>
      <c r="BR85" s="2">
        <v>35642</v>
      </c>
      <c r="BS85">
        <v>19416</v>
      </c>
      <c r="BU85" s="2">
        <v>35642</v>
      </c>
      <c r="BV85">
        <v>26946.7</v>
      </c>
      <c r="BX85" s="2">
        <v>35642</v>
      </c>
      <c r="BY85">
        <v>17185</v>
      </c>
      <c r="CA85" s="2">
        <v>39294</v>
      </c>
      <c r="CB85">
        <v>42301</v>
      </c>
      <c r="CD85" s="2">
        <v>35642</v>
      </c>
      <c r="CE85">
        <v>32082</v>
      </c>
      <c r="CG85" s="2">
        <v>40543</v>
      </c>
      <c r="CH85">
        <v>0.433</v>
      </c>
      <c r="CJ85" s="2">
        <v>40543</v>
      </c>
      <c r="CK85">
        <v>0.49399999999999999</v>
      </c>
      <c r="CM85" s="2">
        <v>40543</v>
      </c>
      <c r="CN85">
        <v>0.44700000000000001</v>
      </c>
      <c r="CP85" s="2">
        <v>40543</v>
      </c>
      <c r="CQ85">
        <v>0.48599999999999999</v>
      </c>
      <c r="CS85" s="2">
        <v>40543</v>
      </c>
      <c r="CT85">
        <v>0.46</v>
      </c>
      <c r="CV85" s="2">
        <v>40543</v>
      </c>
      <c r="CW85">
        <v>0.41499999999999998</v>
      </c>
      <c r="CY85" s="2">
        <v>40543</v>
      </c>
      <c r="CZ85">
        <v>0.40600000000000003</v>
      </c>
      <c r="DB85" s="2">
        <v>40543</v>
      </c>
      <c r="DC85">
        <v>0.39800000000000002</v>
      </c>
      <c r="DE85" s="2">
        <v>40543</v>
      </c>
      <c r="DF85">
        <v>0.42</v>
      </c>
      <c r="DH85" s="2">
        <v>40543</v>
      </c>
      <c r="DI85">
        <v>0.36799999999999999</v>
      </c>
      <c r="DK85" s="2">
        <v>40543</v>
      </c>
      <c r="DL85">
        <v>0.35299999999999998</v>
      </c>
      <c r="DN85" s="2">
        <v>40543</v>
      </c>
      <c r="DO85">
        <v>0.35399999999999998</v>
      </c>
      <c r="DR85" s="2">
        <v>40543</v>
      </c>
      <c r="DS85">
        <v>0.36599999999999999</v>
      </c>
      <c r="DU85" s="2">
        <v>40543</v>
      </c>
      <c r="DV85">
        <v>0.34899999999999998</v>
      </c>
      <c r="DX85" s="2">
        <v>40543</v>
      </c>
      <c r="DY85">
        <v>0.316</v>
      </c>
      <c r="EA85" s="2">
        <v>40543</v>
      </c>
      <c r="EB85">
        <v>0.28799999999999998</v>
      </c>
      <c r="ED85" s="2">
        <v>40543</v>
      </c>
      <c r="EE85">
        <v>0.28499999999999998</v>
      </c>
      <c r="EG85" s="2">
        <v>40543</v>
      </c>
      <c r="EH85">
        <v>0.28299999999999997</v>
      </c>
      <c r="EJ85" s="2">
        <v>40543</v>
      </c>
      <c r="EK85">
        <v>0.13</v>
      </c>
      <c r="EN85" s="2">
        <v>40543</v>
      </c>
      <c r="EO85">
        <v>0.22900000000000001</v>
      </c>
      <c r="EQ85" s="2">
        <v>40543</v>
      </c>
      <c r="ER85">
        <v>0.14599999999999999</v>
      </c>
      <c r="ET85" s="2">
        <v>40543</v>
      </c>
      <c r="EU85">
        <v>0.14599999999999999</v>
      </c>
      <c r="EW85" s="2">
        <v>40543</v>
      </c>
      <c r="EX85">
        <v>0.10100000000000001</v>
      </c>
      <c r="EZ85" s="2">
        <v>40543</v>
      </c>
      <c r="FA85">
        <v>0.21199999999999999</v>
      </c>
      <c r="FF85" s="2">
        <v>40543</v>
      </c>
      <c r="FG85">
        <v>0.17299999999999999</v>
      </c>
      <c r="FI85" s="2">
        <v>40543</v>
      </c>
      <c r="FJ85">
        <v>0.16200000000000001</v>
      </c>
      <c r="FL85" s="2">
        <v>40543</v>
      </c>
      <c r="FM85">
        <v>4.0000000000000001E-3</v>
      </c>
      <c r="FO85" s="2">
        <v>40543</v>
      </c>
      <c r="FP85">
        <v>0.16400000000000001</v>
      </c>
      <c r="FR85" s="2">
        <v>40543</v>
      </c>
      <c r="FS85">
        <v>0.192</v>
      </c>
      <c r="FU85" s="2">
        <v>40543</v>
      </c>
      <c r="FV85">
        <v>0.29899999999999999</v>
      </c>
      <c r="FX85" s="2">
        <v>40543</v>
      </c>
      <c r="FY85">
        <v>8.6999999999999994E-2</v>
      </c>
      <c r="GA85" s="2">
        <v>40543</v>
      </c>
      <c r="GB85">
        <v>6.0999999999999999E-2</v>
      </c>
      <c r="GD85" s="2">
        <v>40543</v>
      </c>
      <c r="GE85">
        <v>6.4000000000000001E-2</v>
      </c>
      <c r="GG85" s="2">
        <v>40543</v>
      </c>
      <c r="GH85">
        <v>6.0000000000000001E-3</v>
      </c>
      <c r="GJ85" s="2">
        <v>40543</v>
      </c>
      <c r="GK85">
        <v>0.14899999999999999</v>
      </c>
      <c r="GM85" s="2">
        <v>40543</v>
      </c>
      <c r="GN85">
        <v>6.7000000000000004E-2</v>
      </c>
      <c r="GP85" s="2">
        <v>40543</v>
      </c>
      <c r="GQ85">
        <v>0.11</v>
      </c>
      <c r="GS85" s="2">
        <v>40543</v>
      </c>
      <c r="GT85">
        <v>1.9E-2</v>
      </c>
      <c r="GV85" s="2">
        <v>40543</v>
      </c>
      <c r="GW85">
        <v>5.6000000000000001E-2</v>
      </c>
      <c r="GY85" s="2">
        <v>40543</v>
      </c>
      <c r="GZ85">
        <v>5.6000000000000001E-2</v>
      </c>
      <c r="HB85" s="2">
        <v>40543</v>
      </c>
      <c r="HC85">
        <v>0.10299999999999999</v>
      </c>
      <c r="HE85" s="2">
        <v>40543</v>
      </c>
      <c r="HF85">
        <v>1.9E-2</v>
      </c>
      <c r="HH85" s="2">
        <v>40543</v>
      </c>
      <c r="HI85">
        <v>0.14199999999999999</v>
      </c>
      <c r="HK85" s="2">
        <v>40543</v>
      </c>
      <c r="HL85">
        <v>0.108</v>
      </c>
      <c r="HN85" s="2">
        <v>40543</v>
      </c>
      <c r="HO85">
        <v>8.7999999999999995E-2</v>
      </c>
      <c r="HQ85" s="2">
        <v>40543</v>
      </c>
      <c r="HR85">
        <v>6.8000000000000005E-2</v>
      </c>
      <c r="HT85" s="2">
        <v>40543</v>
      </c>
      <c r="HU85">
        <v>6.8000000000000005E-2</v>
      </c>
      <c r="HW85" s="2">
        <v>40543</v>
      </c>
      <c r="HX85">
        <v>2.8000000000000001E-2</v>
      </c>
      <c r="HZ85" s="2">
        <v>40543</v>
      </c>
      <c r="IA85">
        <v>2.3E-2</v>
      </c>
      <c r="IC85" s="2">
        <v>40543</v>
      </c>
      <c r="ID85">
        <v>3.4000000000000002E-2</v>
      </c>
      <c r="IF85" s="2">
        <v>40543</v>
      </c>
      <c r="IG85">
        <v>1.2E-2</v>
      </c>
      <c r="II85" s="2">
        <v>40543</v>
      </c>
      <c r="IJ85">
        <v>8.1000000000000003E-2</v>
      </c>
      <c r="IL85" s="2">
        <v>40543</v>
      </c>
      <c r="IM85">
        <v>4.2999999999999997E-2</v>
      </c>
      <c r="IO85" s="2">
        <v>40543</v>
      </c>
      <c r="IP85">
        <v>4.2000000000000003E-2</v>
      </c>
      <c r="IR85" s="2">
        <v>40543</v>
      </c>
      <c r="IS85">
        <v>3.7999999999999999E-2</v>
      </c>
      <c r="IU85" s="2">
        <v>40543</v>
      </c>
      <c r="IV85">
        <v>2.4E-2</v>
      </c>
      <c r="IX85" s="2">
        <v>40543</v>
      </c>
      <c r="IY85">
        <v>2.1999999999999999E-2</v>
      </c>
      <c r="JA85" s="2">
        <v>40543</v>
      </c>
      <c r="JB85">
        <v>3.7999999999999999E-2</v>
      </c>
      <c r="JD85" s="2">
        <v>40543</v>
      </c>
      <c r="JE85">
        <v>4.3999999999999997E-2</v>
      </c>
      <c r="JG85" s="2">
        <v>40543</v>
      </c>
      <c r="JH85">
        <v>0.03</v>
      </c>
      <c r="JJ85" s="2">
        <v>40543</v>
      </c>
      <c r="JK85">
        <v>2.7E-2</v>
      </c>
      <c r="JM85" s="2">
        <v>40543</v>
      </c>
      <c r="JN85">
        <v>2.5999999999999999E-2</v>
      </c>
      <c r="JP85" s="2">
        <v>40543</v>
      </c>
      <c r="JQ85">
        <v>0.03</v>
      </c>
      <c r="JS85" s="2">
        <v>40543</v>
      </c>
      <c r="JT85">
        <v>1.7999999999999999E-2</v>
      </c>
      <c r="JV85" s="2">
        <v>40543</v>
      </c>
      <c r="JW85">
        <v>0.02</v>
      </c>
      <c r="JY85" s="2">
        <v>40543</v>
      </c>
      <c r="JZ85">
        <v>8.9999999999999993E-3</v>
      </c>
      <c r="KB85" s="2">
        <v>40543</v>
      </c>
      <c r="KC85">
        <v>0.02</v>
      </c>
      <c r="KE85" s="2">
        <v>40543</v>
      </c>
      <c r="KF85">
        <v>1.7000000000000001E-2</v>
      </c>
      <c r="KH85" s="2">
        <v>40543</v>
      </c>
      <c r="KI85">
        <v>1.0999999999999999E-2</v>
      </c>
      <c r="KK85" s="2">
        <v>40543</v>
      </c>
      <c r="KL85">
        <v>1.0999999999999999E-2</v>
      </c>
      <c r="KN85" s="2">
        <v>40543</v>
      </c>
      <c r="KO85">
        <v>6.0000000000000001E-3</v>
      </c>
      <c r="KQ85" s="2">
        <v>40543</v>
      </c>
      <c r="KR85">
        <v>6.0000000000000001E-3</v>
      </c>
      <c r="KT85" s="2">
        <v>40543</v>
      </c>
      <c r="KU85">
        <v>1.0999999999999999E-2</v>
      </c>
      <c r="KW85" s="2">
        <v>40543</v>
      </c>
      <c r="KX85">
        <v>1.7999999999999999E-2</v>
      </c>
      <c r="KZ85" s="2">
        <v>40543</v>
      </c>
      <c r="LA85">
        <v>1E-3</v>
      </c>
      <c r="LC85" s="2">
        <v>40543</v>
      </c>
      <c r="LD85">
        <v>8.0000000000000002E-3</v>
      </c>
      <c r="LF85" s="2">
        <v>40543</v>
      </c>
      <c r="LG85">
        <v>0.26700000000000002</v>
      </c>
      <c r="LI85" s="2">
        <v>40543</v>
      </c>
      <c r="LJ85">
        <v>8.3000000000000004E-2</v>
      </c>
      <c r="LL85" s="2">
        <v>40543</v>
      </c>
      <c r="LM85">
        <v>1.6E-2</v>
      </c>
    </row>
    <row r="86" spans="1:325">
      <c r="A86" s="2">
        <v>37407</v>
      </c>
      <c r="B86">
        <v>238470</v>
      </c>
      <c r="D86" s="2">
        <v>35673</v>
      </c>
      <c r="E86">
        <v>213461</v>
      </c>
      <c r="G86" s="2">
        <v>38383</v>
      </c>
      <c r="H86">
        <v>128300</v>
      </c>
      <c r="J86" s="2">
        <v>35673</v>
      </c>
      <c r="K86">
        <v>13684</v>
      </c>
      <c r="M86" s="2">
        <v>37134</v>
      </c>
      <c r="N86">
        <v>113140</v>
      </c>
      <c r="P86" s="2">
        <v>37499</v>
      </c>
      <c r="Q86">
        <v>116539</v>
      </c>
      <c r="S86" s="2">
        <v>37344</v>
      </c>
      <c r="T86">
        <v>36710</v>
      </c>
      <c r="V86" s="5">
        <v>35673</v>
      </c>
      <c r="W86">
        <v>85300</v>
      </c>
      <c r="Y86" s="2">
        <v>37802</v>
      </c>
      <c r="Z86">
        <v>363695</v>
      </c>
      <c r="AB86" s="2">
        <v>40574</v>
      </c>
      <c r="AC86">
        <v>2.3490000000000002</v>
      </c>
      <c r="AE86" s="2">
        <v>40574</v>
      </c>
      <c r="AF86">
        <v>2.4409999999999998</v>
      </c>
      <c r="AH86" s="2">
        <v>38595</v>
      </c>
      <c r="AI86">
        <v>173152</v>
      </c>
      <c r="AK86" s="2">
        <v>40574</v>
      </c>
      <c r="AL86">
        <v>1.7909999999999999</v>
      </c>
      <c r="AN86" s="2">
        <v>37468</v>
      </c>
      <c r="AO86">
        <v>43259</v>
      </c>
      <c r="AQ86" s="2">
        <v>35673</v>
      </c>
      <c r="AR86">
        <v>7136</v>
      </c>
      <c r="AT86" s="2">
        <v>37621</v>
      </c>
      <c r="AU86">
        <v>13159.4</v>
      </c>
      <c r="AW86" s="2">
        <v>35673</v>
      </c>
      <c r="AX86">
        <v>21224</v>
      </c>
      <c r="AZ86" s="2">
        <v>35673</v>
      </c>
      <c r="BA86">
        <v>19517</v>
      </c>
      <c r="BC86" s="2">
        <v>39141</v>
      </c>
      <c r="BD86">
        <v>62953</v>
      </c>
      <c r="BF86" s="2">
        <v>40574</v>
      </c>
      <c r="BG86">
        <v>1.04</v>
      </c>
      <c r="BI86" s="2">
        <v>35673</v>
      </c>
      <c r="BJ86">
        <v>15755.2</v>
      </c>
      <c r="BL86" s="2">
        <v>36007</v>
      </c>
      <c r="BM86">
        <v>21400</v>
      </c>
      <c r="BO86" s="2">
        <v>40574</v>
      </c>
      <c r="BP86">
        <v>0.52900000000000003</v>
      </c>
      <c r="BR86" s="2">
        <v>35673</v>
      </c>
      <c r="BS86">
        <v>19702.7</v>
      </c>
      <c r="BU86" s="2">
        <v>35673</v>
      </c>
      <c r="BV86">
        <v>27440.1</v>
      </c>
      <c r="BX86" s="2">
        <v>35673</v>
      </c>
      <c r="BY86">
        <v>20081</v>
      </c>
      <c r="CA86" s="2">
        <v>39325</v>
      </c>
      <c r="CB86">
        <v>42843</v>
      </c>
      <c r="CD86" s="2">
        <v>35673</v>
      </c>
      <c r="CE86">
        <v>32373</v>
      </c>
      <c r="CG86" s="2">
        <v>40574</v>
      </c>
      <c r="CH86">
        <v>0.40600000000000003</v>
      </c>
      <c r="CJ86" s="2">
        <v>40574</v>
      </c>
      <c r="CK86">
        <v>0.45500000000000002</v>
      </c>
      <c r="CM86" s="2">
        <v>40574</v>
      </c>
      <c r="CN86">
        <v>0.436</v>
      </c>
      <c r="CP86" s="2">
        <v>40574</v>
      </c>
      <c r="CQ86">
        <v>0.48099999999999998</v>
      </c>
      <c r="CS86" s="2">
        <v>40574</v>
      </c>
      <c r="CT86">
        <v>0.45700000000000002</v>
      </c>
      <c r="CV86" s="2">
        <v>40574</v>
      </c>
      <c r="CW86">
        <v>0.40400000000000003</v>
      </c>
      <c r="CY86" s="2">
        <v>40574</v>
      </c>
      <c r="CZ86">
        <v>0.39</v>
      </c>
      <c r="DB86" s="2">
        <v>40574</v>
      </c>
      <c r="DC86">
        <v>0.38</v>
      </c>
      <c r="DE86" s="2">
        <v>40574</v>
      </c>
      <c r="DF86">
        <v>0.439</v>
      </c>
      <c r="DH86" s="2">
        <v>40574</v>
      </c>
      <c r="DI86">
        <v>0.38900000000000001</v>
      </c>
      <c r="DK86" s="2">
        <v>40574</v>
      </c>
      <c r="DL86">
        <v>0.34499999999999997</v>
      </c>
      <c r="DN86" s="2">
        <v>40574</v>
      </c>
      <c r="DO86">
        <v>0.33800000000000002</v>
      </c>
      <c r="DR86" s="2">
        <v>40574</v>
      </c>
      <c r="DS86">
        <v>0.35</v>
      </c>
      <c r="DU86" s="2">
        <v>40574</v>
      </c>
      <c r="DV86">
        <v>0.36299999999999999</v>
      </c>
      <c r="DX86" s="2">
        <v>40574</v>
      </c>
      <c r="DY86">
        <v>0.308</v>
      </c>
      <c r="EA86" s="2">
        <v>40574</v>
      </c>
      <c r="EB86">
        <v>0.30099999999999999</v>
      </c>
      <c r="ED86" s="2">
        <v>40574</v>
      </c>
      <c r="EE86">
        <v>0.27900000000000003</v>
      </c>
      <c r="EG86" s="2">
        <v>40574</v>
      </c>
      <c r="EH86">
        <v>0.26300000000000001</v>
      </c>
      <c r="EJ86" s="2">
        <v>40574</v>
      </c>
      <c r="EK86">
        <v>0.127</v>
      </c>
      <c r="EN86" s="2">
        <v>40574</v>
      </c>
      <c r="EO86">
        <v>0.23899999999999999</v>
      </c>
      <c r="EQ86" s="2">
        <v>40574</v>
      </c>
      <c r="ER86">
        <v>0.14199999999999999</v>
      </c>
      <c r="ET86" s="2">
        <v>40574</v>
      </c>
      <c r="EU86">
        <v>0.14199999999999999</v>
      </c>
      <c r="EW86" s="2">
        <v>40574</v>
      </c>
      <c r="EX86">
        <v>9.9000000000000005E-2</v>
      </c>
      <c r="EZ86" s="2">
        <v>40574</v>
      </c>
      <c r="FA86">
        <v>0.20699999999999999</v>
      </c>
      <c r="FF86" s="2">
        <v>40574</v>
      </c>
      <c r="FG86">
        <v>0.16700000000000001</v>
      </c>
      <c r="FI86" s="2">
        <v>40574</v>
      </c>
      <c r="FJ86">
        <v>0.14899999999999999</v>
      </c>
      <c r="FL86" s="2">
        <v>40574</v>
      </c>
      <c r="FM86">
        <v>2E-3</v>
      </c>
      <c r="FO86" s="2">
        <v>40574</v>
      </c>
      <c r="FP86">
        <v>0.153</v>
      </c>
      <c r="FR86" s="2">
        <v>40574</v>
      </c>
      <c r="FS86">
        <v>0.185</v>
      </c>
      <c r="FU86" s="2">
        <v>40574</v>
      </c>
      <c r="FV86">
        <v>0.316</v>
      </c>
      <c r="FX86" s="2">
        <v>40574</v>
      </c>
      <c r="FY86">
        <v>8.1000000000000003E-2</v>
      </c>
      <c r="GA86" s="2">
        <v>40574</v>
      </c>
      <c r="GB86">
        <v>6.0999999999999999E-2</v>
      </c>
      <c r="GD86" s="2">
        <v>40574</v>
      </c>
      <c r="GE86">
        <v>5.3999999999999999E-2</v>
      </c>
      <c r="GG86" s="2">
        <v>40574</v>
      </c>
      <c r="GH86">
        <v>6.0000000000000001E-3</v>
      </c>
      <c r="GJ86" s="2">
        <v>40574</v>
      </c>
      <c r="GK86">
        <v>0.14399999999999999</v>
      </c>
      <c r="GM86" s="2">
        <v>40574</v>
      </c>
      <c r="GN86">
        <v>6.3E-2</v>
      </c>
      <c r="GP86" s="2">
        <v>40574</v>
      </c>
      <c r="GQ86">
        <v>0.10199999999999999</v>
      </c>
      <c r="GS86" s="2">
        <v>40574</v>
      </c>
      <c r="GT86">
        <v>2.1999999999999999E-2</v>
      </c>
      <c r="GV86" s="2">
        <v>40574</v>
      </c>
      <c r="GW86">
        <v>5.3999999999999999E-2</v>
      </c>
      <c r="GY86" s="2">
        <v>40574</v>
      </c>
      <c r="GZ86">
        <v>5.3999999999999999E-2</v>
      </c>
      <c r="HB86" s="2">
        <v>40574</v>
      </c>
      <c r="HC86">
        <v>0.1</v>
      </c>
      <c r="HE86" s="2">
        <v>40574</v>
      </c>
      <c r="HF86">
        <v>1.9E-2</v>
      </c>
      <c r="HH86" s="2">
        <v>40574</v>
      </c>
      <c r="HI86">
        <v>0.151</v>
      </c>
      <c r="HK86" s="2">
        <v>40574</v>
      </c>
      <c r="HL86">
        <v>9.6000000000000002E-2</v>
      </c>
      <c r="HN86" s="2">
        <v>40574</v>
      </c>
      <c r="HO86">
        <v>8.8999999999999996E-2</v>
      </c>
      <c r="HQ86" s="2">
        <v>40574</v>
      </c>
      <c r="HR86">
        <v>6.3E-2</v>
      </c>
      <c r="HT86" s="2">
        <v>40574</v>
      </c>
      <c r="HU86">
        <v>6.3E-2</v>
      </c>
      <c r="HW86" s="2">
        <v>40574</v>
      </c>
      <c r="HX86">
        <v>2.7E-2</v>
      </c>
      <c r="HZ86" s="2">
        <v>40574</v>
      </c>
      <c r="IA86">
        <v>2.3E-2</v>
      </c>
      <c r="IC86" s="2">
        <v>40574</v>
      </c>
      <c r="ID86">
        <v>3.3000000000000002E-2</v>
      </c>
      <c r="IF86" s="2">
        <v>40574</v>
      </c>
      <c r="IG86">
        <v>1.2E-2</v>
      </c>
      <c r="II86" s="2">
        <v>40574</v>
      </c>
      <c r="IJ86">
        <v>7.9000000000000001E-2</v>
      </c>
      <c r="IL86" s="2">
        <v>40574</v>
      </c>
      <c r="IM86">
        <v>4.3999999999999997E-2</v>
      </c>
      <c r="IO86" s="2">
        <v>40574</v>
      </c>
      <c r="IP86">
        <v>4.1000000000000002E-2</v>
      </c>
      <c r="IR86" s="2">
        <v>40574</v>
      </c>
      <c r="IS86">
        <v>3.6999999999999998E-2</v>
      </c>
      <c r="IU86" s="2">
        <v>40574</v>
      </c>
      <c r="IV86">
        <v>2.1999999999999999E-2</v>
      </c>
      <c r="IX86" s="2">
        <v>40574</v>
      </c>
      <c r="IY86">
        <v>2.1000000000000001E-2</v>
      </c>
      <c r="JA86" s="2">
        <v>40574</v>
      </c>
      <c r="JB86">
        <v>3.6999999999999998E-2</v>
      </c>
      <c r="JD86" s="2">
        <v>40574</v>
      </c>
      <c r="JE86">
        <v>4.7E-2</v>
      </c>
      <c r="JG86" s="2">
        <v>40574</v>
      </c>
      <c r="JH86">
        <v>2.9000000000000001E-2</v>
      </c>
      <c r="JJ86" s="2">
        <v>40574</v>
      </c>
      <c r="JK86">
        <v>2.4E-2</v>
      </c>
      <c r="JM86" s="2">
        <v>40574</v>
      </c>
      <c r="JN86">
        <v>2.8000000000000001E-2</v>
      </c>
      <c r="JP86" s="2">
        <v>40574</v>
      </c>
      <c r="JQ86">
        <v>3.1E-2</v>
      </c>
      <c r="JS86" s="2">
        <v>40574</v>
      </c>
      <c r="JT86">
        <v>1.7999999999999999E-2</v>
      </c>
      <c r="JV86" s="2">
        <v>40574</v>
      </c>
      <c r="JW86">
        <v>0.02</v>
      </c>
      <c r="JY86" s="2">
        <v>40574</v>
      </c>
      <c r="JZ86">
        <v>8.9999999999999993E-3</v>
      </c>
      <c r="KB86" s="2">
        <v>40574</v>
      </c>
      <c r="KC86">
        <v>1.9E-2</v>
      </c>
      <c r="KE86" s="2">
        <v>40574</v>
      </c>
      <c r="KF86">
        <v>1.6E-2</v>
      </c>
      <c r="KH86" s="2">
        <v>40574</v>
      </c>
      <c r="KI86">
        <v>0.01</v>
      </c>
      <c r="KK86" s="2">
        <v>40574</v>
      </c>
      <c r="KL86">
        <v>0.01</v>
      </c>
      <c r="KN86" s="2">
        <v>40574</v>
      </c>
      <c r="KO86">
        <v>5.0000000000000001E-3</v>
      </c>
      <c r="KQ86" s="2">
        <v>40574</v>
      </c>
      <c r="KR86">
        <v>6.0000000000000001E-3</v>
      </c>
      <c r="KT86" s="2">
        <v>40574</v>
      </c>
      <c r="KU86">
        <v>1.2999999999999999E-2</v>
      </c>
      <c r="KW86" s="2">
        <v>40574</v>
      </c>
      <c r="KX86">
        <v>1.7000000000000001E-2</v>
      </c>
      <c r="KZ86" s="2">
        <v>40574</v>
      </c>
      <c r="LA86">
        <v>1E-3</v>
      </c>
      <c r="LC86" s="2">
        <v>40574</v>
      </c>
      <c r="LD86">
        <v>8.0000000000000002E-3</v>
      </c>
      <c r="LF86" s="2">
        <v>40574</v>
      </c>
      <c r="LG86">
        <v>0.29199999999999998</v>
      </c>
      <c r="LI86" s="2">
        <v>40574</v>
      </c>
      <c r="LJ86">
        <v>8.1000000000000003E-2</v>
      </c>
      <c r="LL86" s="2">
        <v>40574</v>
      </c>
      <c r="LM86">
        <v>1.6E-2</v>
      </c>
    </row>
    <row r="87" spans="1:325">
      <c r="A87" s="2">
        <v>37437</v>
      </c>
      <c r="B87">
        <v>242760</v>
      </c>
      <c r="D87" s="2">
        <v>35703</v>
      </c>
      <c r="E87">
        <v>214987</v>
      </c>
      <c r="G87" s="2">
        <v>38411</v>
      </c>
      <c r="H87">
        <v>132400</v>
      </c>
      <c r="J87" s="2">
        <v>35703</v>
      </c>
      <c r="K87">
        <v>13874</v>
      </c>
      <c r="M87" s="2">
        <v>37164</v>
      </c>
      <c r="N87">
        <v>115200</v>
      </c>
      <c r="P87" s="2">
        <v>37529</v>
      </c>
      <c r="Q87">
        <v>116690</v>
      </c>
      <c r="S87" s="2">
        <v>37376</v>
      </c>
      <c r="T87">
        <v>32985</v>
      </c>
      <c r="V87" s="5">
        <v>35703</v>
      </c>
      <c r="W87">
        <v>88100</v>
      </c>
      <c r="Y87" s="2">
        <v>37833</v>
      </c>
      <c r="Z87">
        <v>374819</v>
      </c>
      <c r="AB87" s="2">
        <v>40602</v>
      </c>
      <c r="AC87">
        <v>2.3740000000000001</v>
      </c>
      <c r="AE87" s="2">
        <v>40602</v>
      </c>
      <c r="AF87">
        <v>2.44</v>
      </c>
      <c r="AH87" s="2">
        <v>38625</v>
      </c>
      <c r="AI87">
        <v>173156</v>
      </c>
      <c r="AK87" s="2">
        <v>40602</v>
      </c>
      <c r="AL87">
        <v>1.802</v>
      </c>
      <c r="AN87" s="2">
        <v>37498</v>
      </c>
      <c r="AO87">
        <v>44273</v>
      </c>
      <c r="AQ87" s="2">
        <v>35703</v>
      </c>
      <c r="AR87">
        <v>7370</v>
      </c>
      <c r="AT87" s="2">
        <v>37652</v>
      </c>
      <c r="AU87">
        <v>13648.6</v>
      </c>
      <c r="AW87" s="2">
        <v>35703</v>
      </c>
      <c r="AX87">
        <v>21380</v>
      </c>
      <c r="AZ87" s="2">
        <v>35703</v>
      </c>
      <c r="BA87">
        <v>19642</v>
      </c>
      <c r="BC87" s="2">
        <v>39171</v>
      </c>
      <c r="BD87">
        <v>67498</v>
      </c>
      <c r="BF87" s="2">
        <v>40602</v>
      </c>
      <c r="BG87">
        <v>1.024</v>
      </c>
      <c r="BI87" s="2">
        <v>35703</v>
      </c>
      <c r="BJ87">
        <v>16852.5</v>
      </c>
      <c r="BL87" s="2">
        <v>36038</v>
      </c>
      <c r="BM87">
        <v>21500</v>
      </c>
      <c r="BO87" s="2">
        <v>40602</v>
      </c>
      <c r="BP87">
        <v>0.56200000000000006</v>
      </c>
      <c r="BR87" s="2">
        <v>35703</v>
      </c>
      <c r="BS87">
        <v>19154.900000000001</v>
      </c>
      <c r="BU87" s="2">
        <v>35703</v>
      </c>
      <c r="BV87">
        <v>28562.2</v>
      </c>
      <c r="BX87" s="2">
        <v>35703</v>
      </c>
      <c r="BY87">
        <v>20094</v>
      </c>
      <c r="CA87" s="2">
        <v>39353</v>
      </c>
      <c r="CB87">
        <v>44179</v>
      </c>
      <c r="CD87" s="2">
        <v>35703</v>
      </c>
      <c r="CE87">
        <v>32642</v>
      </c>
      <c r="CG87" s="2">
        <v>40602</v>
      </c>
      <c r="CH87">
        <v>0.40699999999999997</v>
      </c>
      <c r="CJ87" s="2">
        <v>40602</v>
      </c>
      <c r="CK87">
        <v>0.46800000000000003</v>
      </c>
      <c r="CM87" s="2">
        <v>40602</v>
      </c>
      <c r="CN87">
        <v>0.433</v>
      </c>
      <c r="CP87" s="2">
        <v>40602</v>
      </c>
      <c r="CQ87">
        <v>0.48399999999999999</v>
      </c>
      <c r="CS87" s="2">
        <v>40602</v>
      </c>
      <c r="CT87">
        <v>0.44400000000000001</v>
      </c>
      <c r="CV87" s="2">
        <v>40602</v>
      </c>
      <c r="CW87">
        <v>0.40100000000000002</v>
      </c>
      <c r="CY87" s="2">
        <v>40602</v>
      </c>
      <c r="CZ87">
        <v>0.38300000000000001</v>
      </c>
      <c r="DB87" s="2">
        <v>40602</v>
      </c>
      <c r="DC87">
        <v>0.38</v>
      </c>
      <c r="DE87" s="2">
        <v>40602</v>
      </c>
      <c r="DF87">
        <v>0.436</v>
      </c>
      <c r="DH87" s="2">
        <v>40602</v>
      </c>
      <c r="DI87">
        <v>0.44</v>
      </c>
      <c r="DK87" s="2">
        <v>40602</v>
      </c>
      <c r="DL87">
        <v>0.34300000000000003</v>
      </c>
      <c r="DN87" s="2">
        <v>40602</v>
      </c>
      <c r="DO87">
        <v>0.33500000000000002</v>
      </c>
      <c r="DR87" s="2">
        <v>40602</v>
      </c>
      <c r="DS87">
        <v>0.35799999999999998</v>
      </c>
      <c r="DU87" s="2">
        <v>40602</v>
      </c>
      <c r="DV87">
        <v>0.38900000000000001</v>
      </c>
      <c r="DX87" s="2">
        <v>40602</v>
      </c>
      <c r="DY87">
        <v>0.30599999999999999</v>
      </c>
      <c r="EA87" s="2">
        <v>40602</v>
      </c>
      <c r="EB87">
        <v>0.28999999999999998</v>
      </c>
      <c r="ED87" s="2">
        <v>40602</v>
      </c>
      <c r="EE87">
        <v>0.28299999999999997</v>
      </c>
      <c r="EG87" s="2">
        <v>40602</v>
      </c>
      <c r="EH87">
        <v>0.26500000000000001</v>
      </c>
      <c r="EJ87" s="2">
        <v>40602</v>
      </c>
      <c r="EK87">
        <v>0.13500000000000001</v>
      </c>
      <c r="EN87" s="2">
        <v>40602</v>
      </c>
      <c r="EO87">
        <v>0.22600000000000001</v>
      </c>
      <c r="EQ87" s="2">
        <v>40602</v>
      </c>
      <c r="ER87">
        <v>0.14099999999999999</v>
      </c>
      <c r="ET87" s="2">
        <v>40602</v>
      </c>
      <c r="EU87">
        <v>0.14099999999999999</v>
      </c>
      <c r="EW87" s="2">
        <v>40602</v>
      </c>
      <c r="EX87">
        <v>9.8000000000000004E-2</v>
      </c>
      <c r="EZ87" s="2">
        <v>40602</v>
      </c>
      <c r="FA87">
        <v>0.2</v>
      </c>
      <c r="FF87" s="2">
        <v>40602</v>
      </c>
      <c r="FG87">
        <v>0.152</v>
      </c>
      <c r="FI87" s="2">
        <v>40602</v>
      </c>
      <c r="FJ87">
        <v>0.155</v>
      </c>
      <c r="FL87" s="2">
        <v>40602</v>
      </c>
      <c r="FM87">
        <v>3.0000000000000001E-3</v>
      </c>
      <c r="FO87" s="2">
        <v>40602</v>
      </c>
      <c r="FP87">
        <v>0.14699999999999999</v>
      </c>
      <c r="FR87" s="2">
        <v>40602</v>
      </c>
      <c r="FS87">
        <v>0.20699999999999999</v>
      </c>
      <c r="FU87" s="2">
        <v>40602</v>
      </c>
      <c r="FV87">
        <v>0.29099999999999998</v>
      </c>
      <c r="FX87" s="2">
        <v>40602</v>
      </c>
      <c r="FY87">
        <v>7.5999999999999998E-2</v>
      </c>
      <c r="GA87" s="2">
        <v>40602</v>
      </c>
      <c r="GB87">
        <v>6.0999999999999999E-2</v>
      </c>
      <c r="GD87" s="2">
        <v>40602</v>
      </c>
      <c r="GE87">
        <v>5.2999999999999999E-2</v>
      </c>
      <c r="GG87" s="2">
        <v>40602</v>
      </c>
      <c r="GH87">
        <v>6.0000000000000001E-3</v>
      </c>
      <c r="GJ87" s="2">
        <v>40602</v>
      </c>
      <c r="GK87">
        <v>0.14299999999999999</v>
      </c>
      <c r="GM87" s="2">
        <v>40602</v>
      </c>
      <c r="GN87">
        <v>6.7000000000000004E-2</v>
      </c>
      <c r="GP87" s="2">
        <v>40602</v>
      </c>
      <c r="GQ87">
        <v>0.106</v>
      </c>
      <c r="GS87" s="2">
        <v>40602</v>
      </c>
      <c r="GT87">
        <v>2.1000000000000001E-2</v>
      </c>
      <c r="GV87" s="2">
        <v>40602</v>
      </c>
      <c r="GW87">
        <v>5.8000000000000003E-2</v>
      </c>
      <c r="GY87" s="2">
        <v>40602</v>
      </c>
      <c r="GZ87">
        <v>5.8000000000000003E-2</v>
      </c>
      <c r="HB87" s="2">
        <v>40602</v>
      </c>
      <c r="HC87">
        <v>0.1</v>
      </c>
      <c r="HE87" s="2">
        <v>40602</v>
      </c>
      <c r="HF87">
        <v>1.9E-2</v>
      </c>
      <c r="HH87" s="2">
        <v>40602</v>
      </c>
      <c r="HI87">
        <v>0.13600000000000001</v>
      </c>
      <c r="HK87" s="2">
        <v>40602</v>
      </c>
      <c r="HL87">
        <v>9.6000000000000002E-2</v>
      </c>
      <c r="HN87" s="2">
        <v>40602</v>
      </c>
      <c r="HO87">
        <v>0.09</v>
      </c>
      <c r="HQ87" s="2">
        <v>40602</v>
      </c>
      <c r="HR87">
        <v>6.8000000000000005E-2</v>
      </c>
      <c r="HT87" s="2">
        <v>40602</v>
      </c>
      <c r="HU87">
        <v>6.8000000000000005E-2</v>
      </c>
      <c r="HW87" s="2">
        <v>40602</v>
      </c>
      <c r="HX87">
        <v>2.7E-2</v>
      </c>
      <c r="HZ87" s="2">
        <v>40602</v>
      </c>
      <c r="IA87">
        <v>2.3E-2</v>
      </c>
      <c r="IC87" s="2">
        <v>40602</v>
      </c>
      <c r="ID87">
        <v>3.4000000000000002E-2</v>
      </c>
      <c r="IF87" s="2">
        <v>40602</v>
      </c>
      <c r="IG87">
        <v>1.2E-2</v>
      </c>
      <c r="II87" s="2">
        <v>40602</v>
      </c>
      <c r="IJ87">
        <v>7.9000000000000001E-2</v>
      </c>
      <c r="IL87" s="2">
        <v>40602</v>
      </c>
      <c r="IM87">
        <v>4.2999999999999997E-2</v>
      </c>
      <c r="IO87" s="2">
        <v>40602</v>
      </c>
      <c r="IP87">
        <v>0.04</v>
      </c>
      <c r="IR87" s="2">
        <v>40602</v>
      </c>
      <c r="IS87">
        <v>3.6999999999999998E-2</v>
      </c>
      <c r="IU87" s="2">
        <v>40602</v>
      </c>
      <c r="IV87">
        <v>2.1999999999999999E-2</v>
      </c>
      <c r="IX87" s="2">
        <v>40602</v>
      </c>
      <c r="IY87">
        <v>2.1000000000000001E-2</v>
      </c>
      <c r="JA87" s="2">
        <v>40602</v>
      </c>
      <c r="JB87">
        <v>3.6999999999999998E-2</v>
      </c>
      <c r="JD87" s="2">
        <v>40602</v>
      </c>
      <c r="JE87">
        <v>0.06</v>
      </c>
      <c r="JG87" s="2">
        <v>40602</v>
      </c>
      <c r="JH87">
        <v>2.4E-2</v>
      </c>
      <c r="JJ87" s="2">
        <v>40602</v>
      </c>
      <c r="JK87">
        <v>1.4999999999999999E-2</v>
      </c>
      <c r="JM87" s="2">
        <v>40602</v>
      </c>
      <c r="JN87">
        <v>3.5999999999999997E-2</v>
      </c>
      <c r="JP87" s="2">
        <v>40602</v>
      </c>
      <c r="JQ87">
        <v>3.3000000000000002E-2</v>
      </c>
      <c r="JS87" s="2">
        <v>40602</v>
      </c>
      <c r="JT87">
        <v>1.7999999999999999E-2</v>
      </c>
      <c r="JV87" s="2">
        <v>40602</v>
      </c>
      <c r="JW87">
        <v>1.9E-2</v>
      </c>
      <c r="JY87" s="2">
        <v>40602</v>
      </c>
      <c r="JZ87">
        <v>8.9999999999999993E-3</v>
      </c>
      <c r="KB87" s="2">
        <v>40602</v>
      </c>
      <c r="KC87">
        <v>1.9E-2</v>
      </c>
      <c r="KE87" s="2">
        <v>40602</v>
      </c>
      <c r="KF87">
        <v>1.6E-2</v>
      </c>
      <c r="KH87" s="2">
        <v>40602</v>
      </c>
      <c r="KI87">
        <v>0.01</v>
      </c>
      <c r="KK87" s="2">
        <v>40602</v>
      </c>
      <c r="KL87">
        <v>0.01</v>
      </c>
      <c r="KN87" s="2">
        <v>40602</v>
      </c>
      <c r="KO87">
        <v>5.0000000000000001E-3</v>
      </c>
      <c r="KQ87" s="2">
        <v>40602</v>
      </c>
      <c r="KR87">
        <v>5.0000000000000001E-3</v>
      </c>
      <c r="KT87" s="2">
        <v>40602</v>
      </c>
      <c r="KU87">
        <v>1.2E-2</v>
      </c>
      <c r="KW87" s="2">
        <v>40602</v>
      </c>
      <c r="KX87">
        <v>1.7000000000000001E-2</v>
      </c>
      <c r="KZ87" s="2">
        <v>40602</v>
      </c>
      <c r="LA87">
        <v>1E-3</v>
      </c>
      <c r="LC87" s="2">
        <v>40602</v>
      </c>
      <c r="LD87">
        <v>8.0000000000000002E-3</v>
      </c>
      <c r="LF87" s="2">
        <v>40602</v>
      </c>
      <c r="LG87">
        <v>0.32300000000000001</v>
      </c>
      <c r="LI87" s="2">
        <v>40602</v>
      </c>
      <c r="LJ87">
        <v>7.8E-2</v>
      </c>
      <c r="LL87" s="2">
        <v>40602</v>
      </c>
      <c r="LM87">
        <v>1.4999999999999999E-2</v>
      </c>
    </row>
    <row r="88" spans="1:325">
      <c r="A88" s="2">
        <v>37468</v>
      </c>
      <c r="B88">
        <v>246530</v>
      </c>
      <c r="D88" s="2">
        <v>35734</v>
      </c>
      <c r="E88">
        <v>217434</v>
      </c>
      <c r="G88" s="2">
        <v>38442</v>
      </c>
      <c r="H88">
        <v>138900</v>
      </c>
      <c r="J88" s="2">
        <v>35734</v>
      </c>
      <c r="K88">
        <v>13778</v>
      </c>
      <c r="M88" s="2">
        <v>37195</v>
      </c>
      <c r="N88">
        <v>116220</v>
      </c>
      <c r="P88" s="2">
        <v>37560</v>
      </c>
      <c r="Q88">
        <v>116995</v>
      </c>
      <c r="S88" s="2">
        <v>37407</v>
      </c>
      <c r="T88">
        <v>32922</v>
      </c>
      <c r="V88" s="5">
        <v>35734</v>
      </c>
      <c r="W88">
        <v>91400</v>
      </c>
      <c r="Y88" s="2">
        <v>37862</v>
      </c>
      <c r="Z88">
        <v>378829</v>
      </c>
      <c r="AB88" s="2">
        <v>40633</v>
      </c>
      <c r="AC88">
        <v>2.36</v>
      </c>
      <c r="AE88" s="2">
        <v>40633</v>
      </c>
      <c r="AF88">
        <v>2.4609999999999999</v>
      </c>
      <c r="AH88" s="2">
        <v>38656</v>
      </c>
      <c r="AI88">
        <v>173644</v>
      </c>
      <c r="AK88" s="2">
        <v>40633</v>
      </c>
      <c r="AL88">
        <v>1.843</v>
      </c>
      <c r="AN88" s="2">
        <v>37529</v>
      </c>
      <c r="AO88">
        <v>44981</v>
      </c>
      <c r="AQ88" s="2">
        <v>35734</v>
      </c>
      <c r="AR88">
        <v>7961</v>
      </c>
      <c r="AT88" s="2">
        <v>37680</v>
      </c>
      <c r="AU88">
        <v>13887</v>
      </c>
      <c r="AW88" s="2">
        <v>35734</v>
      </c>
      <c r="AX88">
        <v>21433</v>
      </c>
      <c r="AZ88" s="2">
        <v>35734</v>
      </c>
      <c r="BA88">
        <v>20733.900000000001</v>
      </c>
      <c r="BC88" s="2">
        <v>39202</v>
      </c>
      <c r="BD88">
        <v>66178</v>
      </c>
      <c r="BF88" s="2">
        <v>40633</v>
      </c>
      <c r="BG88">
        <v>1.0620000000000001</v>
      </c>
      <c r="BI88" s="2">
        <v>35734</v>
      </c>
      <c r="BJ88">
        <v>19948.3</v>
      </c>
      <c r="BL88" s="2">
        <v>36068</v>
      </c>
      <c r="BM88">
        <v>21700</v>
      </c>
      <c r="BO88" s="2">
        <v>40633</v>
      </c>
      <c r="BP88">
        <v>0.57499999999999996</v>
      </c>
      <c r="BR88" s="2">
        <v>35734</v>
      </c>
      <c r="BS88">
        <v>19297.099999999999</v>
      </c>
      <c r="BU88" s="2">
        <v>35734</v>
      </c>
      <c r="BV88">
        <v>29906.7</v>
      </c>
      <c r="BX88" s="2">
        <v>35734</v>
      </c>
      <c r="BY88">
        <v>19536</v>
      </c>
      <c r="CA88" s="2">
        <v>39386</v>
      </c>
      <c r="CB88">
        <v>44770</v>
      </c>
      <c r="CD88" s="2">
        <v>35734</v>
      </c>
      <c r="CE88">
        <v>30802</v>
      </c>
      <c r="CG88" s="2">
        <v>40633</v>
      </c>
      <c r="CH88">
        <v>0.40699999999999997</v>
      </c>
      <c r="CJ88" s="2">
        <v>40633</v>
      </c>
      <c r="CK88">
        <v>0.47399999999999998</v>
      </c>
      <c r="CM88" s="2">
        <v>40633</v>
      </c>
      <c r="CN88">
        <v>0.34499999999999997</v>
      </c>
      <c r="CP88" s="2">
        <v>40633</v>
      </c>
      <c r="CQ88">
        <v>0.48499999999999999</v>
      </c>
      <c r="CS88" s="2">
        <v>40633</v>
      </c>
      <c r="CT88">
        <v>0.44800000000000001</v>
      </c>
      <c r="CV88" s="2">
        <v>40633</v>
      </c>
      <c r="CW88">
        <v>0.39800000000000002</v>
      </c>
      <c r="CY88" s="2">
        <v>40633</v>
      </c>
      <c r="CZ88">
        <v>0.39600000000000002</v>
      </c>
      <c r="DB88" s="2">
        <v>40633</v>
      </c>
      <c r="DC88">
        <v>0.39800000000000002</v>
      </c>
      <c r="DE88" s="2">
        <v>40633</v>
      </c>
      <c r="DF88">
        <v>0.44400000000000001</v>
      </c>
      <c r="DH88" s="2">
        <v>40633</v>
      </c>
      <c r="DI88">
        <v>0.436</v>
      </c>
      <c r="DK88" s="2">
        <v>40633</v>
      </c>
      <c r="DL88">
        <v>0.34</v>
      </c>
      <c r="DN88" s="2">
        <v>40633</v>
      </c>
      <c r="DO88">
        <v>0.33200000000000002</v>
      </c>
      <c r="DR88" s="2">
        <v>40633</v>
      </c>
      <c r="DS88">
        <v>0.35499999999999998</v>
      </c>
      <c r="DU88" s="2">
        <v>40633</v>
      </c>
      <c r="DV88">
        <v>0.38500000000000001</v>
      </c>
      <c r="DX88" s="2">
        <v>40633</v>
      </c>
      <c r="DY88">
        <v>0.30399999999999999</v>
      </c>
      <c r="EA88" s="2">
        <v>40633</v>
      </c>
      <c r="EB88">
        <v>0.30299999999999999</v>
      </c>
      <c r="ED88" s="2">
        <v>40633</v>
      </c>
      <c r="EE88">
        <v>0.28499999999999998</v>
      </c>
      <c r="EG88" s="2">
        <v>40633</v>
      </c>
      <c r="EH88">
        <v>0.29499999999999998</v>
      </c>
      <c r="EJ88" s="2">
        <v>40633</v>
      </c>
      <c r="EK88">
        <v>0.13400000000000001</v>
      </c>
      <c r="EN88" s="2">
        <v>40633</v>
      </c>
      <c r="EO88">
        <v>0.23200000000000001</v>
      </c>
      <c r="EQ88" s="2">
        <v>40633</v>
      </c>
      <c r="ER88">
        <v>0.152</v>
      </c>
      <c r="ET88" s="2">
        <v>40633</v>
      </c>
      <c r="EU88">
        <v>0.152</v>
      </c>
      <c r="EW88" s="2">
        <v>40633</v>
      </c>
      <c r="EX88">
        <v>9.7000000000000003E-2</v>
      </c>
      <c r="EZ88" s="2">
        <v>40633</v>
      </c>
      <c r="FA88">
        <v>0.193</v>
      </c>
      <c r="FF88" s="2">
        <v>40633</v>
      </c>
      <c r="FG88">
        <v>0.161</v>
      </c>
      <c r="FI88" s="2">
        <v>40633</v>
      </c>
      <c r="FJ88">
        <v>0.14899999999999999</v>
      </c>
      <c r="FL88" s="2">
        <v>40633</v>
      </c>
      <c r="FM88">
        <v>2E-3</v>
      </c>
      <c r="FO88" s="2">
        <v>40633</v>
      </c>
      <c r="FP88">
        <v>0.14799999999999999</v>
      </c>
      <c r="FR88" s="2">
        <v>40633</v>
      </c>
      <c r="FS88">
        <v>0.20699999999999999</v>
      </c>
      <c r="FU88" s="2">
        <v>40633</v>
      </c>
      <c r="FV88">
        <v>0.28699999999999998</v>
      </c>
      <c r="FX88" s="2">
        <v>40633</v>
      </c>
      <c r="FY88">
        <v>7.3999999999999996E-2</v>
      </c>
      <c r="GA88" s="2">
        <v>40633</v>
      </c>
      <c r="GB88">
        <v>0.06</v>
      </c>
      <c r="GD88" s="2">
        <v>40633</v>
      </c>
      <c r="GE88">
        <v>6.2E-2</v>
      </c>
      <c r="GG88" s="2">
        <v>40633</v>
      </c>
      <c r="GH88">
        <v>5.0000000000000001E-3</v>
      </c>
      <c r="GJ88" s="2">
        <v>40633</v>
      </c>
      <c r="GK88">
        <v>0.14299999999999999</v>
      </c>
      <c r="GM88" s="2">
        <v>40633</v>
      </c>
      <c r="GN88">
        <v>7.1999999999999995E-2</v>
      </c>
      <c r="GP88" s="2">
        <v>40633</v>
      </c>
      <c r="GQ88">
        <v>9.8000000000000004E-2</v>
      </c>
      <c r="GS88" s="2">
        <v>40633</v>
      </c>
      <c r="GT88">
        <v>2.1000000000000001E-2</v>
      </c>
      <c r="GV88" s="2">
        <v>40633</v>
      </c>
      <c r="GW88">
        <v>5.7000000000000002E-2</v>
      </c>
      <c r="GY88" s="2">
        <v>40633</v>
      </c>
      <c r="GZ88">
        <v>5.7000000000000002E-2</v>
      </c>
      <c r="HB88" s="2">
        <v>40633</v>
      </c>
      <c r="HC88">
        <v>9.6000000000000002E-2</v>
      </c>
      <c r="HE88" s="2">
        <v>40633</v>
      </c>
      <c r="HF88">
        <v>1.9E-2</v>
      </c>
      <c r="HH88" s="2">
        <v>40633</v>
      </c>
      <c r="HI88">
        <v>0.13500000000000001</v>
      </c>
      <c r="HK88" s="2">
        <v>40633</v>
      </c>
      <c r="HL88">
        <v>0.1</v>
      </c>
      <c r="HN88" s="2">
        <v>40633</v>
      </c>
      <c r="HO88">
        <v>8.5000000000000006E-2</v>
      </c>
      <c r="HQ88" s="2">
        <v>40633</v>
      </c>
      <c r="HR88">
        <v>6.6000000000000003E-2</v>
      </c>
      <c r="HT88" s="2">
        <v>40633</v>
      </c>
      <c r="HU88">
        <v>6.6000000000000003E-2</v>
      </c>
      <c r="HW88" s="2">
        <v>40633</v>
      </c>
      <c r="HX88">
        <v>2.7E-2</v>
      </c>
      <c r="HZ88" s="2">
        <v>40633</v>
      </c>
      <c r="IA88">
        <v>2.1999999999999999E-2</v>
      </c>
      <c r="IC88" s="2">
        <v>40633</v>
      </c>
      <c r="ID88">
        <v>3.4000000000000002E-2</v>
      </c>
      <c r="IF88" s="2">
        <v>40633</v>
      </c>
      <c r="IG88">
        <v>1.0999999999999999E-2</v>
      </c>
      <c r="II88" s="2">
        <v>40633</v>
      </c>
      <c r="IJ88">
        <v>7.8E-2</v>
      </c>
      <c r="IL88" s="2">
        <v>40633</v>
      </c>
      <c r="IM88">
        <v>4.2000000000000003E-2</v>
      </c>
      <c r="IO88" s="2">
        <v>40633</v>
      </c>
      <c r="IP88">
        <v>0.04</v>
      </c>
      <c r="IR88" s="2">
        <v>40633</v>
      </c>
      <c r="IS88">
        <v>3.9E-2</v>
      </c>
      <c r="IU88" s="2">
        <v>40633</v>
      </c>
      <c r="IV88">
        <v>2.1999999999999999E-2</v>
      </c>
      <c r="IX88" s="2">
        <v>40633</v>
      </c>
      <c r="IY88">
        <v>2.1999999999999999E-2</v>
      </c>
      <c r="JA88" s="2">
        <v>40633</v>
      </c>
      <c r="JB88">
        <v>3.9E-2</v>
      </c>
      <c r="JD88" s="2">
        <v>40633</v>
      </c>
      <c r="JE88">
        <v>6.5000000000000002E-2</v>
      </c>
      <c r="JG88" s="2">
        <v>40633</v>
      </c>
      <c r="JH88">
        <v>2.4E-2</v>
      </c>
      <c r="JJ88" s="2">
        <v>40633</v>
      </c>
      <c r="JK88">
        <v>1.7999999999999999E-2</v>
      </c>
      <c r="JM88" s="2">
        <v>40633</v>
      </c>
      <c r="JN88">
        <v>2.9000000000000001E-2</v>
      </c>
      <c r="JP88" s="2">
        <v>40633</v>
      </c>
      <c r="JQ88">
        <v>3.3000000000000002E-2</v>
      </c>
      <c r="JS88" s="2">
        <v>40633</v>
      </c>
      <c r="JT88">
        <v>1.7000000000000001E-2</v>
      </c>
      <c r="JV88" s="2">
        <v>40633</v>
      </c>
      <c r="JW88">
        <v>1.9E-2</v>
      </c>
      <c r="JY88" s="2">
        <v>40633</v>
      </c>
      <c r="JZ88">
        <v>8.9999999999999993E-3</v>
      </c>
      <c r="KB88" s="2">
        <v>40633</v>
      </c>
      <c r="KC88">
        <v>1.9E-2</v>
      </c>
      <c r="KE88" s="2">
        <v>40633</v>
      </c>
      <c r="KF88">
        <v>1.6E-2</v>
      </c>
      <c r="KH88" s="2">
        <v>40633</v>
      </c>
      <c r="KI88">
        <v>1.2E-2</v>
      </c>
      <c r="KK88" s="2">
        <v>40633</v>
      </c>
      <c r="KL88">
        <v>1.2E-2</v>
      </c>
      <c r="KN88" s="2">
        <v>40633</v>
      </c>
      <c r="KO88">
        <v>5.0000000000000001E-3</v>
      </c>
      <c r="KQ88" s="2">
        <v>40633</v>
      </c>
      <c r="KR88">
        <v>6.0000000000000001E-3</v>
      </c>
      <c r="KT88" s="2">
        <v>40633</v>
      </c>
      <c r="KU88">
        <v>0.01</v>
      </c>
      <c r="KW88" s="2">
        <v>40633</v>
      </c>
      <c r="KX88">
        <v>1.9E-2</v>
      </c>
      <c r="KZ88" s="2">
        <v>40633</v>
      </c>
      <c r="LA88">
        <v>1E-3</v>
      </c>
      <c r="LC88" s="2">
        <v>40633</v>
      </c>
      <c r="LD88">
        <v>8.0000000000000002E-3</v>
      </c>
      <c r="LF88" s="2">
        <v>40633</v>
      </c>
      <c r="LG88">
        <v>0.32100000000000001</v>
      </c>
      <c r="LI88" s="2">
        <v>40633</v>
      </c>
      <c r="LJ88">
        <v>7.6999999999999999E-2</v>
      </c>
      <c r="LL88" s="2">
        <v>40633</v>
      </c>
      <c r="LM88">
        <v>1.4999999999999999E-2</v>
      </c>
    </row>
    <row r="89" spans="1:325">
      <c r="A89" s="2">
        <v>37499</v>
      </c>
      <c r="B89">
        <v>253090</v>
      </c>
      <c r="D89" s="2">
        <v>35764</v>
      </c>
      <c r="E89">
        <v>216969</v>
      </c>
      <c r="G89" s="2">
        <v>38471</v>
      </c>
      <c r="H89">
        <v>144100</v>
      </c>
      <c r="J89" s="2">
        <v>35764</v>
      </c>
      <c r="K89">
        <v>13978</v>
      </c>
      <c r="M89" s="2">
        <v>37225</v>
      </c>
      <c r="N89">
        <v>121170</v>
      </c>
      <c r="P89" s="2">
        <v>37590</v>
      </c>
      <c r="Q89">
        <v>118331</v>
      </c>
      <c r="S89" s="2">
        <v>37435</v>
      </c>
      <c r="T89">
        <v>41995</v>
      </c>
      <c r="V89" s="5">
        <v>35764</v>
      </c>
      <c r="W89">
        <v>96500</v>
      </c>
      <c r="Y89" s="2">
        <v>37894</v>
      </c>
      <c r="Z89">
        <v>389633</v>
      </c>
      <c r="AB89" s="2">
        <v>40662</v>
      </c>
      <c r="AC89">
        <v>2.2919999999999998</v>
      </c>
      <c r="AE89" s="2">
        <v>40662</v>
      </c>
      <c r="AF89">
        <v>2.4159999999999999</v>
      </c>
      <c r="AH89" s="2">
        <v>38686</v>
      </c>
      <c r="AI89">
        <v>171932</v>
      </c>
      <c r="AK89" s="2">
        <v>40662</v>
      </c>
      <c r="AL89">
        <v>1.806</v>
      </c>
      <c r="AN89" s="2">
        <v>37560</v>
      </c>
      <c r="AO89">
        <v>44664</v>
      </c>
      <c r="AQ89" s="2">
        <v>35764</v>
      </c>
      <c r="AR89">
        <v>8162</v>
      </c>
      <c r="AT89" s="2">
        <v>37711</v>
      </c>
      <c r="AU89">
        <v>14421.6</v>
      </c>
      <c r="AW89" s="2">
        <v>35764</v>
      </c>
      <c r="AX89">
        <v>20984</v>
      </c>
      <c r="AZ89" s="2">
        <v>35764</v>
      </c>
      <c r="BA89">
        <v>20581.400000000001</v>
      </c>
      <c r="BC89" s="2">
        <v>39233</v>
      </c>
      <c r="BD89">
        <v>65759</v>
      </c>
      <c r="BF89" s="2">
        <v>40662</v>
      </c>
      <c r="BG89">
        <v>1.0940000000000001</v>
      </c>
      <c r="BI89" s="2">
        <v>35764</v>
      </c>
      <c r="BJ89">
        <v>18570.7</v>
      </c>
      <c r="BL89" s="2">
        <v>36099</v>
      </c>
      <c r="BM89">
        <v>21800</v>
      </c>
      <c r="BO89" s="2">
        <v>40662</v>
      </c>
      <c r="BP89">
        <v>0.57399999999999995</v>
      </c>
      <c r="BR89" s="2">
        <v>35764</v>
      </c>
      <c r="BS89">
        <v>19755.2</v>
      </c>
      <c r="BU89" s="2">
        <v>35764</v>
      </c>
      <c r="BV89">
        <v>30047.1</v>
      </c>
      <c r="BX89" s="2">
        <v>35764</v>
      </c>
      <c r="BY89">
        <v>16370</v>
      </c>
      <c r="CA89" s="2">
        <v>39416</v>
      </c>
      <c r="CB89">
        <v>45958</v>
      </c>
      <c r="CD89" s="2">
        <v>35764</v>
      </c>
      <c r="CE89">
        <v>30247</v>
      </c>
      <c r="CG89" s="2">
        <v>40662</v>
      </c>
      <c r="CH89">
        <v>0.39700000000000002</v>
      </c>
      <c r="CJ89" s="2">
        <v>40662</v>
      </c>
      <c r="CK89">
        <v>0.47</v>
      </c>
      <c r="CM89" s="2">
        <v>40662</v>
      </c>
      <c r="CN89">
        <v>0.33500000000000002</v>
      </c>
      <c r="CP89" s="2">
        <v>40662</v>
      </c>
      <c r="CQ89">
        <v>0.505</v>
      </c>
      <c r="CS89" s="2">
        <v>40662</v>
      </c>
      <c r="CT89">
        <v>0.44</v>
      </c>
      <c r="CV89" s="2">
        <v>40662</v>
      </c>
      <c r="CW89">
        <v>0.38700000000000001</v>
      </c>
      <c r="CY89" s="2">
        <v>40662</v>
      </c>
      <c r="CZ89">
        <v>0.374</v>
      </c>
      <c r="DB89" s="2">
        <v>40662</v>
      </c>
      <c r="DC89">
        <v>0.38700000000000001</v>
      </c>
      <c r="DE89" s="2">
        <v>40662</v>
      </c>
      <c r="DF89">
        <v>0.43099999999999999</v>
      </c>
      <c r="DH89" s="2">
        <v>40662</v>
      </c>
      <c r="DI89">
        <v>0.432</v>
      </c>
      <c r="DK89" s="2">
        <v>40662</v>
      </c>
      <c r="DL89">
        <v>0.33500000000000002</v>
      </c>
      <c r="DN89" s="2">
        <v>40662</v>
      </c>
      <c r="DO89">
        <v>0.32200000000000001</v>
      </c>
      <c r="DR89" s="2">
        <v>40662</v>
      </c>
      <c r="DS89">
        <v>0.36699999999999999</v>
      </c>
      <c r="DU89" s="2">
        <v>40662</v>
      </c>
      <c r="DV89">
        <v>0.39300000000000002</v>
      </c>
      <c r="DX89" s="2">
        <v>40662</v>
      </c>
      <c r="DY89">
        <v>0.29499999999999998</v>
      </c>
      <c r="EA89" s="2">
        <v>40662</v>
      </c>
      <c r="EB89">
        <v>0.32600000000000001</v>
      </c>
      <c r="ED89" s="2">
        <v>40662</v>
      </c>
      <c r="EE89">
        <v>0.28100000000000003</v>
      </c>
      <c r="EG89" s="2">
        <v>40662</v>
      </c>
      <c r="EH89">
        <v>0.308</v>
      </c>
      <c r="EJ89" s="2">
        <v>40662</v>
      </c>
      <c r="EK89">
        <v>0.13</v>
      </c>
      <c r="EN89" s="2">
        <v>40662</v>
      </c>
      <c r="EO89">
        <v>0.23100000000000001</v>
      </c>
      <c r="EQ89" s="2">
        <v>40662</v>
      </c>
      <c r="ER89">
        <v>0.14699999999999999</v>
      </c>
      <c r="ET89" s="2">
        <v>40662</v>
      </c>
      <c r="EU89">
        <v>0.14699999999999999</v>
      </c>
      <c r="EW89" s="2">
        <v>40662</v>
      </c>
      <c r="EX89">
        <v>9.4E-2</v>
      </c>
      <c r="EZ89" s="2">
        <v>40662</v>
      </c>
      <c r="FA89">
        <v>0.24399999999999999</v>
      </c>
      <c r="FF89" s="2">
        <v>40662</v>
      </c>
      <c r="FG89">
        <v>0.157</v>
      </c>
      <c r="FI89" s="2">
        <v>40662</v>
      </c>
      <c r="FJ89">
        <v>0.14699999999999999</v>
      </c>
      <c r="FL89" s="2">
        <v>40662</v>
      </c>
      <c r="FM89">
        <v>2E-3</v>
      </c>
      <c r="FO89" s="2">
        <v>40662</v>
      </c>
      <c r="FP89">
        <v>0.14399999999999999</v>
      </c>
      <c r="FR89" s="2">
        <v>40662</v>
      </c>
      <c r="FS89">
        <v>0.2</v>
      </c>
      <c r="FU89" s="2">
        <v>40662</v>
      </c>
      <c r="FV89">
        <v>0.26600000000000001</v>
      </c>
      <c r="FX89" s="2">
        <v>40662</v>
      </c>
      <c r="FY89">
        <v>7.1999999999999995E-2</v>
      </c>
      <c r="GA89" s="2">
        <v>40662</v>
      </c>
      <c r="GB89">
        <v>5.8000000000000003E-2</v>
      </c>
      <c r="GD89" s="2">
        <v>40662</v>
      </c>
      <c r="GE89">
        <v>5.1999999999999998E-2</v>
      </c>
      <c r="GG89" s="2">
        <v>40662</v>
      </c>
      <c r="GH89">
        <v>5.0000000000000001E-3</v>
      </c>
      <c r="GJ89" s="2">
        <v>40662</v>
      </c>
      <c r="GK89">
        <v>0.14099999999999999</v>
      </c>
      <c r="GM89" s="2">
        <v>40662</v>
      </c>
      <c r="GN89">
        <v>6.8000000000000005E-2</v>
      </c>
      <c r="GP89" s="2">
        <v>40662</v>
      </c>
      <c r="GQ89">
        <v>0.10299999999999999</v>
      </c>
      <c r="GS89" s="2">
        <v>40662</v>
      </c>
      <c r="GT89">
        <v>2.1000000000000001E-2</v>
      </c>
      <c r="GV89" s="2">
        <v>40662</v>
      </c>
      <c r="GW89">
        <v>5.6000000000000001E-2</v>
      </c>
      <c r="GY89" s="2">
        <v>40662</v>
      </c>
      <c r="GZ89">
        <v>5.6000000000000001E-2</v>
      </c>
      <c r="HB89" s="2">
        <v>40662</v>
      </c>
      <c r="HC89">
        <v>9.0999999999999998E-2</v>
      </c>
      <c r="HE89" s="2">
        <v>40662</v>
      </c>
      <c r="HF89">
        <v>1.7999999999999999E-2</v>
      </c>
      <c r="HH89" s="2">
        <v>40662</v>
      </c>
      <c r="HI89">
        <v>0.128</v>
      </c>
      <c r="HK89" s="2">
        <v>40662</v>
      </c>
      <c r="HL89">
        <v>9.5000000000000001E-2</v>
      </c>
      <c r="HN89" s="2">
        <v>40662</v>
      </c>
      <c r="HO89">
        <v>8.2000000000000003E-2</v>
      </c>
      <c r="HQ89" s="2">
        <v>40662</v>
      </c>
      <c r="HR89">
        <v>6.3E-2</v>
      </c>
      <c r="HT89" s="2">
        <v>40662</v>
      </c>
      <c r="HU89">
        <v>6.3E-2</v>
      </c>
      <c r="HW89" s="2">
        <v>40662</v>
      </c>
      <c r="HX89">
        <v>2.5999999999999999E-2</v>
      </c>
      <c r="HZ89" s="2">
        <v>40662</v>
      </c>
      <c r="IA89">
        <v>1.4E-2</v>
      </c>
      <c r="IC89" s="2">
        <v>40662</v>
      </c>
      <c r="ID89">
        <v>3.2000000000000001E-2</v>
      </c>
      <c r="IF89" s="2">
        <v>40662</v>
      </c>
      <c r="IG89">
        <v>1.0999999999999999E-2</v>
      </c>
      <c r="II89" s="2">
        <v>40662</v>
      </c>
      <c r="IJ89">
        <v>8.5000000000000006E-2</v>
      </c>
      <c r="IL89" s="2">
        <v>40662</v>
      </c>
      <c r="IM89">
        <v>4.2000000000000003E-2</v>
      </c>
      <c r="IO89" s="2">
        <v>40662</v>
      </c>
      <c r="IP89">
        <v>4.2000000000000003E-2</v>
      </c>
      <c r="IR89" s="2">
        <v>40662</v>
      </c>
      <c r="IS89">
        <v>3.7999999999999999E-2</v>
      </c>
      <c r="IU89" s="2">
        <v>40662</v>
      </c>
      <c r="IV89">
        <v>2.1999999999999999E-2</v>
      </c>
      <c r="IX89" s="2">
        <v>40662</v>
      </c>
      <c r="IY89">
        <v>2.1000000000000001E-2</v>
      </c>
      <c r="JA89" s="2">
        <v>40662</v>
      </c>
      <c r="JB89">
        <v>3.7999999999999999E-2</v>
      </c>
      <c r="JD89" s="2">
        <v>40662</v>
      </c>
      <c r="JE89">
        <v>6.2E-2</v>
      </c>
      <c r="JG89" s="2">
        <v>40662</v>
      </c>
      <c r="JH89">
        <v>2.3E-2</v>
      </c>
      <c r="JJ89" s="2">
        <v>40662</v>
      </c>
      <c r="JK89">
        <v>2.7E-2</v>
      </c>
      <c r="JM89" s="2">
        <v>40662</v>
      </c>
      <c r="JN89">
        <v>2.8000000000000001E-2</v>
      </c>
      <c r="JP89" s="2">
        <v>40662</v>
      </c>
      <c r="JQ89">
        <v>3.2000000000000001E-2</v>
      </c>
      <c r="JS89" s="2">
        <v>40662</v>
      </c>
      <c r="JT89">
        <v>1.7000000000000001E-2</v>
      </c>
      <c r="JV89" s="2">
        <v>40662</v>
      </c>
      <c r="JW89">
        <v>1.7999999999999999E-2</v>
      </c>
      <c r="JY89" s="2">
        <v>40662</v>
      </c>
      <c r="JZ89">
        <v>8.9999999999999993E-3</v>
      </c>
      <c r="KB89" s="2">
        <v>40662</v>
      </c>
      <c r="KC89">
        <v>1.7999999999999999E-2</v>
      </c>
      <c r="KE89" s="2">
        <v>40662</v>
      </c>
      <c r="KF89">
        <v>1.4999999999999999E-2</v>
      </c>
      <c r="KH89" s="2">
        <v>40662</v>
      </c>
      <c r="KI89">
        <v>1.0999999999999999E-2</v>
      </c>
      <c r="KK89" s="2">
        <v>40662</v>
      </c>
      <c r="KL89">
        <v>1.0999999999999999E-2</v>
      </c>
      <c r="KN89" s="2">
        <v>40662</v>
      </c>
      <c r="KO89">
        <v>5.0000000000000001E-3</v>
      </c>
      <c r="KQ89" s="2">
        <v>40662</v>
      </c>
      <c r="KR89">
        <v>6.0000000000000001E-3</v>
      </c>
      <c r="KT89" s="2">
        <v>40662</v>
      </c>
      <c r="KU89">
        <v>0.01</v>
      </c>
      <c r="KW89" s="2">
        <v>40662</v>
      </c>
      <c r="KX89">
        <v>1.7999999999999999E-2</v>
      </c>
      <c r="KZ89" s="2">
        <v>40662</v>
      </c>
      <c r="LA89">
        <v>1E-3</v>
      </c>
      <c r="LC89" s="2">
        <v>40662</v>
      </c>
      <c r="LD89">
        <v>8.0000000000000002E-3</v>
      </c>
      <c r="LF89" s="2">
        <v>40662</v>
      </c>
      <c r="LG89">
        <v>0.24299999999999999</v>
      </c>
      <c r="LI89" s="2">
        <v>40662</v>
      </c>
      <c r="LJ89">
        <v>7.4999999999999997E-2</v>
      </c>
      <c r="LL89" s="2">
        <v>40662</v>
      </c>
      <c r="LM89">
        <v>1.4999999999999999E-2</v>
      </c>
    </row>
    <row r="90" spans="1:325">
      <c r="A90" s="2">
        <v>37529</v>
      </c>
      <c r="B90">
        <v>258630</v>
      </c>
      <c r="D90" s="2">
        <v>35795</v>
      </c>
      <c r="E90">
        <v>207866</v>
      </c>
      <c r="G90" s="2">
        <v>38503</v>
      </c>
      <c r="H90">
        <v>147100</v>
      </c>
      <c r="J90" s="2">
        <v>35795</v>
      </c>
      <c r="K90">
        <v>13467</v>
      </c>
      <c r="M90" s="2">
        <v>37256</v>
      </c>
      <c r="N90">
        <v>122210</v>
      </c>
      <c r="P90" s="2">
        <v>37621</v>
      </c>
      <c r="Q90">
        <v>121413</v>
      </c>
      <c r="S90" s="2">
        <v>37468</v>
      </c>
      <c r="T90">
        <v>38923</v>
      </c>
      <c r="V90" s="5">
        <v>35795</v>
      </c>
      <c r="W90">
        <v>92800</v>
      </c>
      <c r="Y90" s="2">
        <v>37925</v>
      </c>
      <c r="Z90">
        <v>398764</v>
      </c>
      <c r="AB90" s="2">
        <v>40694</v>
      </c>
      <c r="AC90">
        <v>2.2959999999999998</v>
      </c>
      <c r="AE90" s="2">
        <v>40694</v>
      </c>
      <c r="AF90">
        <v>2.4710000000000001</v>
      </c>
      <c r="AH90" s="2">
        <v>38717</v>
      </c>
      <c r="AI90">
        <v>167150</v>
      </c>
      <c r="AK90" s="2">
        <v>40694</v>
      </c>
      <c r="AL90">
        <v>1.8559999999999999</v>
      </c>
      <c r="AN90" s="2">
        <v>37589</v>
      </c>
      <c r="AO90">
        <v>45239</v>
      </c>
      <c r="AQ90" s="2">
        <v>35795</v>
      </c>
      <c r="AR90">
        <v>8046</v>
      </c>
      <c r="AT90" s="2">
        <v>37741</v>
      </c>
      <c r="AU90">
        <v>15178</v>
      </c>
      <c r="AW90" s="2">
        <v>35795</v>
      </c>
      <c r="AX90">
        <v>20013</v>
      </c>
      <c r="AZ90" s="2">
        <v>35795</v>
      </c>
      <c r="BA90">
        <v>20297.7</v>
      </c>
      <c r="BC90" s="2">
        <v>39262</v>
      </c>
      <c r="BD90">
        <v>68252</v>
      </c>
      <c r="BF90" s="2">
        <v>40694</v>
      </c>
      <c r="BG90">
        <v>1.159</v>
      </c>
      <c r="BI90" s="2">
        <v>35795</v>
      </c>
      <c r="BJ90">
        <v>18157.3</v>
      </c>
      <c r="BL90" s="2">
        <v>36129</v>
      </c>
      <c r="BM90">
        <v>22500</v>
      </c>
      <c r="BO90" s="2">
        <v>40694</v>
      </c>
      <c r="BP90">
        <v>0.56499999999999995</v>
      </c>
      <c r="BR90" s="2">
        <v>35795</v>
      </c>
      <c r="BS90">
        <v>22153.1</v>
      </c>
      <c r="BU90" s="2">
        <v>35795</v>
      </c>
      <c r="BV90">
        <v>22073.5</v>
      </c>
      <c r="BX90" s="2">
        <v>35795</v>
      </c>
      <c r="BY90">
        <v>15122</v>
      </c>
      <c r="CA90" s="2">
        <v>39447</v>
      </c>
      <c r="CB90">
        <v>45118</v>
      </c>
      <c r="CD90" s="2">
        <v>35795</v>
      </c>
      <c r="CE90">
        <v>28878</v>
      </c>
      <c r="CG90" s="2">
        <v>40694</v>
      </c>
      <c r="CH90">
        <v>0.41499999999999998</v>
      </c>
      <c r="CJ90" s="2">
        <v>40694</v>
      </c>
      <c r="CK90">
        <v>0.503</v>
      </c>
      <c r="CM90" s="2">
        <v>40694</v>
      </c>
      <c r="CN90">
        <v>0.32900000000000001</v>
      </c>
      <c r="CP90" s="2">
        <v>40694</v>
      </c>
      <c r="CQ90">
        <v>0.46600000000000003</v>
      </c>
      <c r="CS90" s="2">
        <v>40694</v>
      </c>
      <c r="CT90">
        <v>0.44700000000000001</v>
      </c>
      <c r="CV90" s="2">
        <v>40694</v>
      </c>
      <c r="CW90">
        <v>0.38100000000000001</v>
      </c>
      <c r="CY90" s="2">
        <v>40694</v>
      </c>
      <c r="CZ90">
        <v>0.38100000000000001</v>
      </c>
      <c r="DB90" s="2">
        <v>40694</v>
      </c>
      <c r="DC90">
        <v>0.41399999999999998</v>
      </c>
      <c r="DE90" s="2">
        <v>40694</v>
      </c>
      <c r="DF90">
        <v>0.42399999999999999</v>
      </c>
      <c r="DH90" s="2">
        <v>40694</v>
      </c>
      <c r="DI90">
        <v>0.47399999999999998</v>
      </c>
      <c r="DK90" s="2">
        <v>40694</v>
      </c>
      <c r="DL90">
        <v>0.31900000000000001</v>
      </c>
      <c r="DN90" s="2">
        <v>40694</v>
      </c>
      <c r="DO90">
        <v>0.317</v>
      </c>
      <c r="DR90" s="2">
        <v>40694</v>
      </c>
      <c r="DS90">
        <v>0.35799999999999998</v>
      </c>
      <c r="DU90" s="2">
        <v>40694</v>
      </c>
      <c r="DV90">
        <v>0.4</v>
      </c>
      <c r="DX90" s="2">
        <v>40694</v>
      </c>
      <c r="DY90">
        <v>0.28999999999999998</v>
      </c>
      <c r="EA90" s="2">
        <v>40694</v>
      </c>
      <c r="EB90">
        <v>0.32100000000000001</v>
      </c>
      <c r="ED90" s="2">
        <v>40694</v>
      </c>
      <c r="EE90">
        <v>0.28199999999999997</v>
      </c>
      <c r="EG90" s="2">
        <v>40694</v>
      </c>
      <c r="EH90">
        <v>0.32100000000000001</v>
      </c>
      <c r="EJ90" s="2">
        <v>40694</v>
      </c>
      <c r="EK90">
        <v>0.127</v>
      </c>
      <c r="EN90" s="2">
        <v>40694</v>
      </c>
      <c r="EO90">
        <v>0.22700000000000001</v>
      </c>
      <c r="EQ90" s="2">
        <v>40694</v>
      </c>
      <c r="ER90">
        <v>0.156</v>
      </c>
      <c r="ET90" s="2">
        <v>40694</v>
      </c>
      <c r="EU90">
        <v>0.156</v>
      </c>
      <c r="EW90" s="2">
        <v>40694</v>
      </c>
      <c r="EX90">
        <v>9.2999999999999999E-2</v>
      </c>
      <c r="EZ90" s="2">
        <v>40694</v>
      </c>
      <c r="FA90">
        <v>0.24</v>
      </c>
      <c r="FF90" s="2">
        <v>40694</v>
      </c>
      <c r="FG90">
        <v>0.16300000000000001</v>
      </c>
      <c r="FI90" s="2">
        <v>40694</v>
      </c>
      <c r="FJ90">
        <v>0.14799999999999999</v>
      </c>
      <c r="FL90" s="2">
        <v>40694</v>
      </c>
      <c r="FM90">
        <v>3.0000000000000001E-3</v>
      </c>
      <c r="FO90" s="2">
        <v>40694</v>
      </c>
      <c r="FP90">
        <v>0.159</v>
      </c>
      <c r="FR90" s="2">
        <v>40694</v>
      </c>
      <c r="FS90">
        <v>0.20399999999999999</v>
      </c>
      <c r="FU90" s="2">
        <v>40694</v>
      </c>
      <c r="FV90">
        <v>0.27200000000000002</v>
      </c>
      <c r="FX90" s="2">
        <v>40694</v>
      </c>
      <c r="FY90">
        <v>7.0000000000000007E-2</v>
      </c>
      <c r="GA90" s="2">
        <v>40694</v>
      </c>
      <c r="GB90">
        <v>5.0999999999999997E-2</v>
      </c>
      <c r="GD90" s="2">
        <v>40694</v>
      </c>
      <c r="GE90">
        <v>5.6000000000000001E-2</v>
      </c>
      <c r="GG90" s="2">
        <v>40694</v>
      </c>
      <c r="GH90">
        <v>5.0000000000000001E-3</v>
      </c>
      <c r="GJ90" s="2">
        <v>40694</v>
      </c>
      <c r="GK90">
        <v>0.13700000000000001</v>
      </c>
      <c r="GM90" s="2">
        <v>40694</v>
      </c>
      <c r="GN90">
        <v>7.0000000000000007E-2</v>
      </c>
      <c r="GP90" s="2">
        <v>40694</v>
      </c>
      <c r="GQ90">
        <v>9.6000000000000002E-2</v>
      </c>
      <c r="GS90" s="2">
        <v>40694</v>
      </c>
      <c r="GT90">
        <v>0.02</v>
      </c>
      <c r="GV90" s="2">
        <v>40694</v>
      </c>
      <c r="GW90">
        <v>5.7000000000000002E-2</v>
      </c>
      <c r="GY90" s="2">
        <v>40694</v>
      </c>
      <c r="GZ90">
        <v>5.7000000000000002E-2</v>
      </c>
      <c r="HB90" s="2">
        <v>40694</v>
      </c>
      <c r="HC90">
        <v>8.8999999999999996E-2</v>
      </c>
      <c r="HE90" s="2">
        <v>40694</v>
      </c>
      <c r="HF90">
        <v>1.7999999999999999E-2</v>
      </c>
      <c r="HH90" s="2">
        <v>40694</v>
      </c>
      <c r="HI90">
        <v>0.126</v>
      </c>
      <c r="HK90" s="2">
        <v>40694</v>
      </c>
      <c r="HL90">
        <v>9.9000000000000005E-2</v>
      </c>
      <c r="HN90" s="2">
        <v>40694</v>
      </c>
      <c r="HO90">
        <v>7.9000000000000001E-2</v>
      </c>
      <c r="HQ90" s="2">
        <v>40694</v>
      </c>
      <c r="HR90">
        <v>6.9000000000000006E-2</v>
      </c>
      <c r="HT90" s="2">
        <v>40694</v>
      </c>
      <c r="HU90">
        <v>6.9000000000000006E-2</v>
      </c>
      <c r="HW90" s="2">
        <v>40694</v>
      </c>
      <c r="HX90">
        <v>2.5999999999999999E-2</v>
      </c>
      <c r="HZ90" s="2">
        <v>40694</v>
      </c>
      <c r="IA90">
        <v>1.4999999999999999E-2</v>
      </c>
      <c r="IC90" s="2">
        <v>40694</v>
      </c>
      <c r="ID90">
        <v>3.2000000000000001E-2</v>
      </c>
      <c r="IF90" s="2">
        <v>40694</v>
      </c>
      <c r="IG90">
        <v>1.0999999999999999E-2</v>
      </c>
      <c r="II90" s="2">
        <v>40694</v>
      </c>
      <c r="IJ90">
        <v>8.7999999999999995E-2</v>
      </c>
      <c r="IL90" s="2">
        <v>40694</v>
      </c>
      <c r="IM90">
        <v>4.2000000000000003E-2</v>
      </c>
      <c r="IO90" s="2">
        <v>40694</v>
      </c>
      <c r="IP90">
        <v>4.2000000000000003E-2</v>
      </c>
      <c r="IR90" s="2">
        <v>40694</v>
      </c>
      <c r="IS90">
        <v>3.5000000000000003E-2</v>
      </c>
      <c r="IU90" s="2">
        <v>40694</v>
      </c>
      <c r="IV90">
        <v>2.5000000000000001E-2</v>
      </c>
      <c r="IX90" s="2">
        <v>40694</v>
      </c>
      <c r="IY90">
        <v>2.4E-2</v>
      </c>
      <c r="JA90" s="2">
        <v>40694</v>
      </c>
      <c r="JB90">
        <v>3.5000000000000003E-2</v>
      </c>
      <c r="JD90" s="2">
        <v>40694</v>
      </c>
      <c r="JE90">
        <v>6.5000000000000002E-2</v>
      </c>
      <c r="JG90" s="2">
        <v>40694</v>
      </c>
      <c r="JH90">
        <v>2.1999999999999999E-2</v>
      </c>
      <c r="JJ90" s="2">
        <v>40694</v>
      </c>
      <c r="JK90">
        <v>2.7E-2</v>
      </c>
      <c r="JM90" s="2">
        <v>40694</v>
      </c>
      <c r="JN90">
        <v>2.7E-2</v>
      </c>
      <c r="JP90" s="2">
        <v>40694</v>
      </c>
      <c r="JQ90">
        <v>3.2000000000000001E-2</v>
      </c>
      <c r="JS90" s="2">
        <v>40694</v>
      </c>
      <c r="JT90">
        <v>1.7000000000000001E-2</v>
      </c>
      <c r="JV90" s="2">
        <v>40694</v>
      </c>
      <c r="JW90">
        <v>1.4999999999999999E-2</v>
      </c>
      <c r="JY90" s="2">
        <v>40694</v>
      </c>
      <c r="JZ90">
        <v>8.0000000000000002E-3</v>
      </c>
      <c r="KB90" s="2">
        <v>40694</v>
      </c>
      <c r="KC90">
        <v>1.7999999999999999E-2</v>
      </c>
      <c r="KE90" s="2">
        <v>40694</v>
      </c>
      <c r="KF90">
        <v>1.4999999999999999E-2</v>
      </c>
      <c r="KH90" s="2">
        <v>40694</v>
      </c>
      <c r="KI90">
        <v>1.0999999999999999E-2</v>
      </c>
      <c r="KK90" s="2">
        <v>40694</v>
      </c>
      <c r="KL90">
        <v>1.0999999999999999E-2</v>
      </c>
      <c r="KN90" s="2">
        <v>40694</v>
      </c>
      <c r="KO90">
        <v>6.0000000000000001E-3</v>
      </c>
      <c r="KQ90" s="2">
        <v>40694</v>
      </c>
      <c r="KR90">
        <v>4.0000000000000001E-3</v>
      </c>
      <c r="KT90" s="2">
        <v>40694</v>
      </c>
      <c r="KU90">
        <v>0.01</v>
      </c>
      <c r="KW90" s="2">
        <v>40694</v>
      </c>
      <c r="KX90">
        <v>1.7999999999999999E-2</v>
      </c>
      <c r="KZ90" s="2">
        <v>40694</v>
      </c>
      <c r="LA90">
        <v>1E-3</v>
      </c>
      <c r="LC90" s="2">
        <v>40694</v>
      </c>
      <c r="LD90">
        <v>8.0000000000000002E-3</v>
      </c>
      <c r="LF90" s="2">
        <v>40694</v>
      </c>
      <c r="LG90">
        <v>0.23899999999999999</v>
      </c>
      <c r="LI90" s="2">
        <v>40694</v>
      </c>
      <c r="LJ90">
        <v>7.3999999999999996E-2</v>
      </c>
      <c r="LL90" s="2">
        <v>40694</v>
      </c>
      <c r="LM90">
        <v>1.4999999999999999E-2</v>
      </c>
    </row>
    <row r="91" spans="1:325">
      <c r="A91" s="2">
        <v>37560</v>
      </c>
      <c r="B91">
        <v>265540</v>
      </c>
      <c r="D91" s="2">
        <v>35826</v>
      </c>
      <c r="E91">
        <v>208716</v>
      </c>
      <c r="G91" s="2">
        <v>38533</v>
      </c>
      <c r="H91">
        <v>149600</v>
      </c>
      <c r="J91" s="2">
        <v>35826</v>
      </c>
      <c r="K91">
        <v>14357</v>
      </c>
      <c r="M91" s="2">
        <v>37287</v>
      </c>
      <c r="N91">
        <v>123630</v>
      </c>
      <c r="P91" s="2">
        <v>37652</v>
      </c>
      <c r="Q91">
        <v>122905</v>
      </c>
      <c r="S91" s="2">
        <v>37498</v>
      </c>
      <c r="T91">
        <v>37620</v>
      </c>
      <c r="V91" s="5">
        <v>35826</v>
      </c>
      <c r="W91">
        <v>98100</v>
      </c>
      <c r="Y91" s="2">
        <v>37953</v>
      </c>
      <c r="Z91">
        <v>423328</v>
      </c>
      <c r="AB91" s="2">
        <v>40724</v>
      </c>
      <c r="AC91">
        <v>2.3650000000000002</v>
      </c>
      <c r="AE91" s="2">
        <v>40724</v>
      </c>
      <c r="AF91">
        <v>2.4340000000000002</v>
      </c>
      <c r="AH91" s="2">
        <v>38748</v>
      </c>
      <c r="AI91">
        <v>174138</v>
      </c>
      <c r="AK91" s="2">
        <v>40724</v>
      </c>
      <c r="AL91">
        <v>1.804</v>
      </c>
      <c r="AN91" s="2">
        <v>37621</v>
      </c>
      <c r="AO91">
        <v>46099</v>
      </c>
      <c r="AQ91" s="2">
        <v>35826</v>
      </c>
      <c r="AR91">
        <v>8412</v>
      </c>
      <c r="AT91" s="2">
        <v>37772</v>
      </c>
      <c r="AU91">
        <v>16113.1</v>
      </c>
      <c r="AW91" s="2">
        <v>35826</v>
      </c>
      <c r="AX91">
        <v>18933</v>
      </c>
      <c r="AZ91" s="2">
        <v>35826</v>
      </c>
      <c r="BA91">
        <v>21704.9</v>
      </c>
      <c r="BC91" s="2">
        <v>39294</v>
      </c>
      <c r="BD91">
        <v>68768</v>
      </c>
      <c r="BF91" s="2">
        <v>40724</v>
      </c>
      <c r="BG91">
        <v>1.198</v>
      </c>
      <c r="BI91" s="2">
        <v>35826</v>
      </c>
      <c r="BJ91">
        <v>20622.7</v>
      </c>
      <c r="BL91" s="2">
        <v>36160</v>
      </c>
      <c r="BM91">
        <v>22700</v>
      </c>
      <c r="BO91" s="2">
        <v>40724</v>
      </c>
      <c r="BP91">
        <v>0.56200000000000006</v>
      </c>
      <c r="BR91" s="2">
        <v>35826</v>
      </c>
      <c r="BS91">
        <v>20797.3</v>
      </c>
      <c r="BU91" s="2">
        <v>35826</v>
      </c>
      <c r="BV91">
        <v>22415.8</v>
      </c>
      <c r="BX91" s="2">
        <v>35826</v>
      </c>
      <c r="BY91">
        <v>18001</v>
      </c>
      <c r="CA91" s="2">
        <v>39478</v>
      </c>
      <c r="CB91">
        <v>46804</v>
      </c>
      <c r="CD91" s="2">
        <v>35826</v>
      </c>
      <c r="CE91">
        <v>27001</v>
      </c>
      <c r="CG91" s="2">
        <v>40724</v>
      </c>
      <c r="CH91">
        <v>0.40600000000000003</v>
      </c>
      <c r="CJ91" s="2">
        <v>40724</v>
      </c>
      <c r="CK91">
        <v>0.53</v>
      </c>
      <c r="CM91" s="2">
        <v>40724</v>
      </c>
      <c r="CN91">
        <v>0.32800000000000001</v>
      </c>
      <c r="CP91" s="2">
        <v>40724</v>
      </c>
      <c r="CQ91">
        <v>0.47099999999999997</v>
      </c>
      <c r="CS91" s="2">
        <v>40724</v>
      </c>
      <c r="CT91">
        <v>0.438</v>
      </c>
      <c r="CV91" s="2">
        <v>40724</v>
      </c>
      <c r="CW91">
        <v>0.39</v>
      </c>
      <c r="CY91" s="2">
        <v>40724</v>
      </c>
      <c r="CZ91">
        <v>0.34300000000000003</v>
      </c>
      <c r="DB91" s="2">
        <v>40724</v>
      </c>
      <c r="DC91">
        <v>0.41299999999999998</v>
      </c>
      <c r="DE91" s="2">
        <v>40724</v>
      </c>
      <c r="DF91">
        <v>0.442</v>
      </c>
      <c r="DH91" s="2">
        <v>40724</v>
      </c>
      <c r="DI91">
        <v>0.47099999999999997</v>
      </c>
      <c r="DK91" s="2">
        <v>40724</v>
      </c>
      <c r="DL91">
        <v>0.30099999999999999</v>
      </c>
      <c r="DN91" s="2">
        <v>40724</v>
      </c>
      <c r="DO91">
        <v>0.316</v>
      </c>
      <c r="DR91" s="2">
        <v>40724</v>
      </c>
      <c r="DS91">
        <v>0.374</v>
      </c>
      <c r="DU91" s="2">
        <v>40724</v>
      </c>
      <c r="DV91">
        <v>0.35799999999999998</v>
      </c>
      <c r="DX91" s="2">
        <v>40724</v>
      </c>
      <c r="DY91">
        <v>0.28899999999999998</v>
      </c>
      <c r="EA91" s="2">
        <v>40724</v>
      </c>
      <c r="EB91">
        <v>0.33200000000000002</v>
      </c>
      <c r="ED91" s="2">
        <v>40724</v>
      </c>
      <c r="EE91">
        <v>0.28699999999999998</v>
      </c>
      <c r="EG91" s="2">
        <v>40724</v>
      </c>
      <c r="EH91">
        <v>0.33600000000000002</v>
      </c>
      <c r="EJ91" s="2">
        <v>40724</v>
      </c>
      <c r="EK91">
        <v>0.121</v>
      </c>
      <c r="EN91" s="2">
        <v>40724</v>
      </c>
      <c r="EO91">
        <v>0.223</v>
      </c>
      <c r="EQ91" s="2">
        <v>40724</v>
      </c>
      <c r="ER91">
        <v>0.14799999999999999</v>
      </c>
      <c r="ET91" s="2">
        <v>40724</v>
      </c>
      <c r="EU91">
        <v>0.14799999999999999</v>
      </c>
      <c r="EW91" s="2">
        <v>40724</v>
      </c>
      <c r="EX91">
        <v>9.1999999999999998E-2</v>
      </c>
      <c r="EZ91" s="2">
        <v>40724</v>
      </c>
      <c r="FA91">
        <v>0.26100000000000001</v>
      </c>
      <c r="FF91" s="2">
        <v>40724</v>
      </c>
      <c r="FG91">
        <v>0.17399999999999999</v>
      </c>
      <c r="FI91" s="2">
        <v>40724</v>
      </c>
      <c r="FJ91">
        <v>0.15</v>
      </c>
      <c r="FL91" s="2">
        <v>40724</v>
      </c>
      <c r="FM91">
        <v>3.0000000000000001E-3</v>
      </c>
      <c r="FO91" s="2">
        <v>40724</v>
      </c>
      <c r="FP91">
        <v>0.16600000000000001</v>
      </c>
      <c r="FR91" s="2">
        <v>40724</v>
      </c>
      <c r="FS91">
        <v>0.21099999999999999</v>
      </c>
      <c r="FU91" s="2">
        <v>40724</v>
      </c>
      <c r="FV91">
        <v>0.313</v>
      </c>
      <c r="FX91" s="2">
        <v>40724</v>
      </c>
      <c r="FY91">
        <v>7.1999999999999995E-2</v>
      </c>
      <c r="GA91" s="2">
        <v>40724</v>
      </c>
      <c r="GB91">
        <v>5.0999999999999997E-2</v>
      </c>
      <c r="GD91" s="2">
        <v>40724</v>
      </c>
      <c r="GE91">
        <v>5.5E-2</v>
      </c>
      <c r="GG91" s="2">
        <v>40724</v>
      </c>
      <c r="GH91">
        <v>5.0000000000000001E-3</v>
      </c>
      <c r="GJ91" s="2">
        <v>40724</v>
      </c>
      <c r="GK91">
        <v>0.13700000000000001</v>
      </c>
      <c r="GM91" s="2">
        <v>40724</v>
      </c>
      <c r="GN91">
        <v>7.1999999999999995E-2</v>
      </c>
      <c r="GP91" s="2">
        <v>40724</v>
      </c>
      <c r="GQ91">
        <v>9.6000000000000002E-2</v>
      </c>
      <c r="GS91" s="2">
        <v>40724</v>
      </c>
      <c r="GT91">
        <v>2.1000000000000001E-2</v>
      </c>
      <c r="GV91" s="2">
        <v>40724</v>
      </c>
      <c r="GW91">
        <v>5.8000000000000003E-2</v>
      </c>
      <c r="GY91" s="2">
        <v>40724</v>
      </c>
      <c r="GZ91">
        <v>5.8000000000000003E-2</v>
      </c>
      <c r="HB91" s="2">
        <v>40724</v>
      </c>
      <c r="HC91">
        <v>0.08</v>
      </c>
      <c r="HE91" s="2">
        <v>40724</v>
      </c>
      <c r="HF91">
        <v>1.7999999999999999E-2</v>
      </c>
      <c r="HH91" s="2">
        <v>40724</v>
      </c>
      <c r="HI91">
        <v>0.121</v>
      </c>
      <c r="HK91" s="2">
        <v>40724</v>
      </c>
      <c r="HL91">
        <v>9.9000000000000005E-2</v>
      </c>
      <c r="HN91" s="2">
        <v>40724</v>
      </c>
      <c r="HO91">
        <v>7.9000000000000001E-2</v>
      </c>
      <c r="HQ91" s="2">
        <v>40724</v>
      </c>
      <c r="HR91">
        <v>6.9000000000000006E-2</v>
      </c>
      <c r="HT91" s="2">
        <v>40724</v>
      </c>
      <c r="HU91">
        <v>6.9000000000000006E-2</v>
      </c>
      <c r="HW91" s="2">
        <v>40724</v>
      </c>
      <c r="HX91">
        <v>2.7E-2</v>
      </c>
      <c r="HZ91" s="2">
        <v>40724</v>
      </c>
      <c r="IA91">
        <v>1.2999999999999999E-2</v>
      </c>
      <c r="IC91" s="2">
        <v>40724</v>
      </c>
      <c r="ID91">
        <v>3.2000000000000001E-2</v>
      </c>
      <c r="IF91" s="2">
        <v>40724</v>
      </c>
      <c r="IG91">
        <v>1.0999999999999999E-2</v>
      </c>
      <c r="II91" s="2">
        <v>40724</v>
      </c>
      <c r="IJ91">
        <v>8.6999999999999994E-2</v>
      </c>
      <c r="IL91" s="2">
        <v>40724</v>
      </c>
      <c r="IM91">
        <v>4.2000000000000003E-2</v>
      </c>
      <c r="IO91" s="2">
        <v>40724</v>
      </c>
      <c r="IP91">
        <v>4.2000000000000003E-2</v>
      </c>
      <c r="IR91" s="2">
        <v>40724</v>
      </c>
      <c r="IS91">
        <v>3.5000000000000003E-2</v>
      </c>
      <c r="IU91" s="2">
        <v>40724</v>
      </c>
      <c r="IV91">
        <v>1.9E-2</v>
      </c>
      <c r="IX91" s="2">
        <v>40724</v>
      </c>
      <c r="IY91">
        <v>2.5999999999999999E-2</v>
      </c>
      <c r="JA91" s="2">
        <v>40724</v>
      </c>
      <c r="JB91">
        <v>3.5000000000000003E-2</v>
      </c>
      <c r="JD91" s="2">
        <v>40724</v>
      </c>
      <c r="JE91">
        <v>6.7000000000000004E-2</v>
      </c>
      <c r="JG91" s="2">
        <v>40724</v>
      </c>
      <c r="JH91">
        <v>2.3E-2</v>
      </c>
      <c r="JJ91" s="2">
        <v>40724</v>
      </c>
      <c r="JK91">
        <v>2.9000000000000001E-2</v>
      </c>
      <c r="JM91" s="2">
        <v>40724</v>
      </c>
      <c r="JN91">
        <v>2.7E-2</v>
      </c>
      <c r="JP91" s="2">
        <v>40724</v>
      </c>
      <c r="JQ91">
        <v>3.2000000000000001E-2</v>
      </c>
      <c r="JS91" s="2">
        <v>40724</v>
      </c>
      <c r="JT91">
        <v>1.7000000000000001E-2</v>
      </c>
      <c r="JV91" s="2">
        <v>40724</v>
      </c>
      <c r="JW91">
        <v>1.6E-2</v>
      </c>
      <c r="JY91" s="2">
        <v>40724</v>
      </c>
      <c r="JZ91">
        <v>8.0000000000000002E-3</v>
      </c>
      <c r="KB91" s="2">
        <v>40724</v>
      </c>
      <c r="KC91">
        <v>1.7999999999999999E-2</v>
      </c>
      <c r="KE91" s="2">
        <v>40724</v>
      </c>
      <c r="KF91">
        <v>1.7000000000000001E-2</v>
      </c>
      <c r="KH91" s="2">
        <v>40724</v>
      </c>
      <c r="KI91">
        <v>1.0999999999999999E-2</v>
      </c>
      <c r="KK91" s="2">
        <v>40724</v>
      </c>
      <c r="KL91">
        <v>1.0999999999999999E-2</v>
      </c>
      <c r="KN91" s="2">
        <v>40724</v>
      </c>
      <c r="KO91">
        <v>6.0000000000000001E-3</v>
      </c>
      <c r="KQ91" s="2">
        <v>40724</v>
      </c>
      <c r="KR91">
        <v>4.0000000000000001E-3</v>
      </c>
      <c r="KT91" s="2">
        <v>40724</v>
      </c>
      <c r="KU91">
        <v>8.9999999999999993E-3</v>
      </c>
      <c r="KW91" s="2">
        <v>40724</v>
      </c>
      <c r="KX91">
        <v>1.7999999999999999E-2</v>
      </c>
      <c r="KZ91" s="2">
        <v>40724</v>
      </c>
      <c r="LA91">
        <v>1E-3</v>
      </c>
      <c r="LC91" s="2">
        <v>40724</v>
      </c>
      <c r="LD91">
        <v>7.0000000000000001E-3</v>
      </c>
      <c r="LF91" s="2">
        <v>40724</v>
      </c>
      <c r="LG91">
        <v>0.216</v>
      </c>
      <c r="LI91" s="2">
        <v>40724</v>
      </c>
      <c r="LJ91">
        <v>7.6999999999999999E-2</v>
      </c>
      <c r="LL91" s="2">
        <v>40724</v>
      </c>
      <c r="LM91">
        <v>1.6E-2</v>
      </c>
    </row>
    <row r="92" spans="1:325">
      <c r="A92" s="2">
        <v>37590</v>
      </c>
      <c r="B92">
        <v>274630</v>
      </c>
      <c r="D92" s="2">
        <v>35854</v>
      </c>
      <c r="E92">
        <v>209778</v>
      </c>
      <c r="G92" s="2">
        <v>38562</v>
      </c>
      <c r="H92">
        <v>144300</v>
      </c>
      <c r="J92" s="2">
        <v>35854</v>
      </c>
      <c r="K92">
        <v>14451</v>
      </c>
      <c r="M92" s="2">
        <v>37315</v>
      </c>
      <c r="N92">
        <v>125000</v>
      </c>
      <c r="P92" s="2">
        <v>37680</v>
      </c>
      <c r="Q92">
        <v>123988</v>
      </c>
      <c r="S92" s="2">
        <v>37529</v>
      </c>
      <c r="T92">
        <v>38406</v>
      </c>
      <c r="V92" s="5">
        <v>35854</v>
      </c>
      <c r="W92">
        <v>96800</v>
      </c>
      <c r="Y92" s="2">
        <v>37986</v>
      </c>
      <c r="Z92">
        <v>440073</v>
      </c>
      <c r="AB92" s="2">
        <v>40753</v>
      </c>
      <c r="AC92">
        <v>2.3109999999999999</v>
      </c>
      <c r="AE92" s="2">
        <v>40753</v>
      </c>
      <c r="AF92">
        <v>2.4079999999999999</v>
      </c>
      <c r="AH92" s="2">
        <v>38776</v>
      </c>
      <c r="AI92">
        <v>172283</v>
      </c>
      <c r="AK92" s="2">
        <v>40753</v>
      </c>
      <c r="AL92">
        <v>1.7549999999999999</v>
      </c>
      <c r="AN92" s="2">
        <v>37652</v>
      </c>
      <c r="AO92">
        <v>49440</v>
      </c>
      <c r="AQ92" s="2">
        <v>35854</v>
      </c>
      <c r="AR92">
        <v>8803</v>
      </c>
      <c r="AT92" s="2">
        <v>37802</v>
      </c>
      <c r="AU92">
        <v>16092.6</v>
      </c>
      <c r="AW92" s="2">
        <v>35854</v>
      </c>
      <c r="AX92">
        <v>19025</v>
      </c>
      <c r="AZ92" s="2">
        <v>35854</v>
      </c>
      <c r="BA92">
        <v>23900</v>
      </c>
      <c r="BC92" s="2">
        <v>39325</v>
      </c>
      <c r="BD92">
        <v>71875</v>
      </c>
      <c r="BF92" s="2">
        <v>40753</v>
      </c>
      <c r="BG92">
        <v>1.1890000000000001</v>
      </c>
      <c r="BI92" s="2">
        <v>35854</v>
      </c>
      <c r="BJ92">
        <v>19085.099999999999</v>
      </c>
      <c r="BL92" s="2">
        <v>36191</v>
      </c>
      <c r="BM92">
        <v>22600</v>
      </c>
      <c r="BO92" s="2">
        <v>40753</v>
      </c>
      <c r="BP92">
        <v>0.59</v>
      </c>
      <c r="BR92" s="2">
        <v>35854</v>
      </c>
      <c r="BS92">
        <v>21332</v>
      </c>
      <c r="BU92" s="2">
        <v>35854</v>
      </c>
      <c r="BV92">
        <v>22829.7</v>
      </c>
      <c r="BX92" s="2">
        <v>35854</v>
      </c>
      <c r="BY92">
        <v>18451</v>
      </c>
      <c r="CA92" s="2">
        <v>39507</v>
      </c>
      <c r="CB92">
        <v>48545</v>
      </c>
      <c r="CD92" s="2">
        <v>35854</v>
      </c>
      <c r="CE92">
        <v>27110</v>
      </c>
      <c r="CG92" s="2">
        <v>40753</v>
      </c>
      <c r="CH92">
        <v>0.39500000000000002</v>
      </c>
      <c r="CJ92" s="2">
        <v>40753</v>
      </c>
      <c r="CK92">
        <v>0.51900000000000002</v>
      </c>
      <c r="CM92" s="2">
        <v>40753</v>
      </c>
      <c r="CN92">
        <v>0.32100000000000001</v>
      </c>
      <c r="CP92" s="2">
        <v>40753</v>
      </c>
      <c r="CQ92">
        <v>0.48699999999999999</v>
      </c>
      <c r="CS92" s="2">
        <v>40753</v>
      </c>
      <c r="CT92">
        <v>0.42899999999999999</v>
      </c>
      <c r="CV92" s="2">
        <v>40753</v>
      </c>
      <c r="CW92">
        <v>0.38300000000000001</v>
      </c>
      <c r="CY92" s="2">
        <v>40753</v>
      </c>
      <c r="CZ92">
        <v>0.33900000000000002</v>
      </c>
      <c r="DB92" s="2">
        <v>40753</v>
      </c>
      <c r="DC92">
        <v>0.40799999999999997</v>
      </c>
      <c r="DE92" s="2">
        <v>40753</v>
      </c>
      <c r="DF92">
        <v>0.435</v>
      </c>
      <c r="DH92" s="2">
        <v>40753</v>
      </c>
      <c r="DI92">
        <v>0.495</v>
      </c>
      <c r="DK92" s="2">
        <v>40753</v>
      </c>
      <c r="DL92">
        <v>0.26200000000000001</v>
      </c>
      <c r="DN92" s="2">
        <v>40753</v>
      </c>
      <c r="DO92">
        <v>0.31</v>
      </c>
      <c r="DR92" s="2">
        <v>40753</v>
      </c>
      <c r="DS92">
        <v>0.36299999999999999</v>
      </c>
      <c r="DU92" s="2">
        <v>40753</v>
      </c>
      <c r="DV92">
        <v>0.39400000000000002</v>
      </c>
      <c r="DX92" s="2">
        <v>40753</v>
      </c>
      <c r="DY92">
        <v>0.28299999999999997</v>
      </c>
      <c r="EA92" s="2">
        <v>40753</v>
      </c>
      <c r="EB92">
        <v>0.34699999999999998</v>
      </c>
      <c r="ED92" s="2">
        <v>40753</v>
      </c>
      <c r="EE92">
        <v>0.28399999999999997</v>
      </c>
      <c r="EG92" s="2">
        <v>40753</v>
      </c>
      <c r="EH92">
        <v>0.31900000000000001</v>
      </c>
      <c r="EJ92" s="2">
        <v>40753</v>
      </c>
      <c r="EK92">
        <v>0.11600000000000001</v>
      </c>
      <c r="EN92" s="2">
        <v>40753</v>
      </c>
      <c r="EO92">
        <v>0.215</v>
      </c>
      <c r="EQ92" s="2">
        <v>40753</v>
      </c>
      <c r="ER92">
        <v>0.14899999999999999</v>
      </c>
      <c r="ET92" s="2">
        <v>40753</v>
      </c>
      <c r="EU92">
        <v>0.14899999999999999</v>
      </c>
      <c r="EW92" s="2">
        <v>40753</v>
      </c>
      <c r="EX92">
        <v>0.09</v>
      </c>
      <c r="EZ92" s="2">
        <v>40753</v>
      </c>
      <c r="FA92">
        <v>0.247</v>
      </c>
      <c r="FF92" s="2">
        <v>40753</v>
      </c>
      <c r="FG92">
        <v>0.184</v>
      </c>
      <c r="FI92" s="2">
        <v>40753</v>
      </c>
      <c r="FJ92">
        <v>0.14499999999999999</v>
      </c>
      <c r="FL92" s="2">
        <v>40753</v>
      </c>
      <c r="FM92">
        <v>3.0000000000000001E-3</v>
      </c>
      <c r="FO92" s="2">
        <v>40753</v>
      </c>
      <c r="FP92">
        <v>0.16300000000000001</v>
      </c>
      <c r="FR92" s="2">
        <v>40753</v>
      </c>
      <c r="FS92">
        <v>0.223</v>
      </c>
      <c r="FU92" s="2">
        <v>40753</v>
      </c>
      <c r="FV92">
        <v>0.29299999999999998</v>
      </c>
      <c r="FX92" s="2">
        <v>40753</v>
      </c>
      <c r="FY92">
        <v>6.9000000000000006E-2</v>
      </c>
      <c r="GA92" s="2">
        <v>40753</v>
      </c>
      <c r="GB92">
        <v>0.05</v>
      </c>
      <c r="GD92" s="2">
        <v>40753</v>
      </c>
      <c r="GE92">
        <v>5.8000000000000003E-2</v>
      </c>
      <c r="GG92" s="2">
        <v>40753</v>
      </c>
      <c r="GH92">
        <v>5.0000000000000001E-3</v>
      </c>
      <c r="GJ92" s="2">
        <v>40753</v>
      </c>
      <c r="GK92">
        <v>0.13500000000000001</v>
      </c>
      <c r="GM92" s="2">
        <v>40753</v>
      </c>
      <c r="GN92">
        <v>7.0999999999999994E-2</v>
      </c>
      <c r="GP92" s="2">
        <v>40753</v>
      </c>
      <c r="GQ92">
        <v>8.5999999999999993E-2</v>
      </c>
      <c r="GS92" s="2">
        <v>40753</v>
      </c>
      <c r="GT92">
        <v>2.5000000000000001E-2</v>
      </c>
      <c r="GV92" s="2">
        <v>40753</v>
      </c>
      <c r="GW92">
        <v>5.8000000000000003E-2</v>
      </c>
      <c r="GY92" s="2">
        <v>40753</v>
      </c>
      <c r="GZ92">
        <v>5.8000000000000003E-2</v>
      </c>
      <c r="HB92" s="2">
        <v>40753</v>
      </c>
      <c r="HC92">
        <v>7.9000000000000001E-2</v>
      </c>
      <c r="HE92" s="2">
        <v>40753</v>
      </c>
      <c r="HF92">
        <v>1.7000000000000001E-2</v>
      </c>
      <c r="HH92" s="2">
        <v>40753</v>
      </c>
      <c r="HI92">
        <v>0.121</v>
      </c>
      <c r="HK92" s="2">
        <v>40753</v>
      </c>
      <c r="HL92">
        <v>9.7000000000000003E-2</v>
      </c>
      <c r="HN92" s="2">
        <v>40753</v>
      </c>
      <c r="HO92">
        <v>8.2000000000000003E-2</v>
      </c>
      <c r="HQ92" s="2">
        <v>40753</v>
      </c>
      <c r="HR92">
        <v>6.2E-2</v>
      </c>
      <c r="HT92" s="2">
        <v>40753</v>
      </c>
      <c r="HU92">
        <v>6.2E-2</v>
      </c>
      <c r="HW92" s="2">
        <v>40753</v>
      </c>
      <c r="HX92">
        <v>2.9000000000000001E-2</v>
      </c>
      <c r="HZ92" s="2">
        <v>40753</v>
      </c>
      <c r="IA92">
        <v>1.7000000000000001E-2</v>
      </c>
      <c r="IC92" s="2">
        <v>40753</v>
      </c>
      <c r="ID92">
        <v>3.2000000000000001E-2</v>
      </c>
      <c r="IF92" s="2">
        <v>40753</v>
      </c>
      <c r="IG92">
        <v>1.0999999999999999E-2</v>
      </c>
      <c r="II92" s="2">
        <v>40753</v>
      </c>
      <c r="IJ92">
        <v>8.5000000000000006E-2</v>
      </c>
      <c r="IL92" s="2">
        <v>40753</v>
      </c>
      <c r="IM92">
        <v>4.1000000000000002E-2</v>
      </c>
      <c r="IO92" s="2">
        <v>40753</v>
      </c>
      <c r="IP92">
        <v>4.1000000000000002E-2</v>
      </c>
      <c r="IR92" s="2">
        <v>40753</v>
      </c>
      <c r="IS92">
        <v>3.4000000000000002E-2</v>
      </c>
      <c r="IU92" s="2">
        <v>40753</v>
      </c>
      <c r="IV92">
        <v>1.7000000000000001E-2</v>
      </c>
      <c r="IX92" s="2">
        <v>40753</v>
      </c>
      <c r="IY92">
        <v>2.5000000000000001E-2</v>
      </c>
      <c r="JA92" s="2">
        <v>40753</v>
      </c>
      <c r="JB92">
        <v>3.4000000000000002E-2</v>
      </c>
      <c r="JD92" s="2">
        <v>40753</v>
      </c>
      <c r="JE92">
        <v>5.8999999999999997E-2</v>
      </c>
      <c r="JG92" s="2">
        <v>40753</v>
      </c>
      <c r="JH92">
        <v>2.1999999999999999E-2</v>
      </c>
      <c r="JJ92" s="2">
        <v>40753</v>
      </c>
      <c r="JK92">
        <v>2.5000000000000001E-2</v>
      </c>
      <c r="JM92" s="2">
        <v>40753</v>
      </c>
      <c r="JN92">
        <v>2.5999999999999999E-2</v>
      </c>
      <c r="JP92" s="2">
        <v>40753</v>
      </c>
      <c r="JQ92">
        <v>3.1E-2</v>
      </c>
      <c r="JS92" s="2">
        <v>40753</v>
      </c>
      <c r="JT92">
        <v>1.6E-2</v>
      </c>
      <c r="JV92" s="2">
        <v>40753</v>
      </c>
      <c r="JW92">
        <v>1.7000000000000001E-2</v>
      </c>
      <c r="JY92" s="2">
        <v>40753</v>
      </c>
      <c r="JZ92">
        <v>8.0000000000000002E-3</v>
      </c>
      <c r="KB92" s="2">
        <v>40753</v>
      </c>
      <c r="KC92">
        <v>1.7999999999999999E-2</v>
      </c>
      <c r="KE92" s="2">
        <v>40753</v>
      </c>
      <c r="KF92">
        <v>1.6E-2</v>
      </c>
      <c r="KH92" s="2">
        <v>40753</v>
      </c>
      <c r="KI92">
        <v>1.0999999999999999E-2</v>
      </c>
      <c r="KK92" s="2">
        <v>40753</v>
      </c>
      <c r="KL92">
        <v>1.0999999999999999E-2</v>
      </c>
      <c r="KN92" s="2">
        <v>40753</v>
      </c>
      <c r="KO92">
        <v>6.0000000000000001E-3</v>
      </c>
      <c r="KQ92" s="2">
        <v>40753</v>
      </c>
      <c r="KR92">
        <v>4.0000000000000001E-3</v>
      </c>
      <c r="KT92" s="2">
        <v>40753</v>
      </c>
      <c r="KU92">
        <v>0.01</v>
      </c>
      <c r="KW92" s="2">
        <v>40753</v>
      </c>
      <c r="KX92">
        <v>1.9E-2</v>
      </c>
      <c r="KZ92" s="2">
        <v>40753</v>
      </c>
      <c r="LA92">
        <v>1E-3</v>
      </c>
      <c r="LC92" s="2">
        <v>40753</v>
      </c>
      <c r="LD92">
        <v>7.0000000000000001E-3</v>
      </c>
      <c r="LF92" s="2">
        <v>40753</v>
      </c>
      <c r="LG92">
        <v>0.186</v>
      </c>
      <c r="LI92" s="2">
        <v>40753</v>
      </c>
      <c r="LJ92">
        <v>8.1000000000000003E-2</v>
      </c>
      <c r="LL92" s="2">
        <v>40753</v>
      </c>
      <c r="LM92">
        <v>1.6E-2</v>
      </c>
    </row>
    <row r="93" spans="1:325">
      <c r="A93" s="2">
        <v>37621</v>
      </c>
      <c r="B93">
        <v>286410</v>
      </c>
      <c r="D93" s="2">
        <v>35885</v>
      </c>
      <c r="E93">
        <v>210398</v>
      </c>
      <c r="G93" s="2">
        <v>38595</v>
      </c>
      <c r="H93">
        <v>148200</v>
      </c>
      <c r="J93" s="2">
        <v>35885</v>
      </c>
      <c r="K93">
        <v>14760</v>
      </c>
      <c r="M93" s="2">
        <v>37346</v>
      </c>
      <c r="N93">
        <v>128030</v>
      </c>
      <c r="P93" s="2">
        <v>37711</v>
      </c>
      <c r="Q93">
        <v>123824</v>
      </c>
      <c r="S93" s="2">
        <v>37560</v>
      </c>
      <c r="T93">
        <v>35848</v>
      </c>
      <c r="V93" s="5">
        <v>35885</v>
      </c>
      <c r="W93">
        <v>96800</v>
      </c>
      <c r="Y93" s="2">
        <v>38016</v>
      </c>
      <c r="Z93">
        <v>456635</v>
      </c>
      <c r="AB93" s="2">
        <v>40786</v>
      </c>
      <c r="AC93">
        <v>2.294</v>
      </c>
      <c r="AE93" s="2">
        <v>40786</v>
      </c>
      <c r="AF93">
        <v>2.4580000000000002</v>
      </c>
      <c r="AH93" s="2">
        <v>38807</v>
      </c>
      <c r="AI93">
        <v>164933</v>
      </c>
      <c r="AK93" s="2">
        <v>40786</v>
      </c>
      <c r="AL93">
        <v>1.764</v>
      </c>
      <c r="AN93" s="2">
        <v>37680</v>
      </c>
      <c r="AO93">
        <v>50315</v>
      </c>
      <c r="AQ93" s="2">
        <v>35885</v>
      </c>
      <c r="AR93">
        <v>8561</v>
      </c>
      <c r="AT93" s="2">
        <v>37833</v>
      </c>
      <c r="AU93">
        <v>16305.6</v>
      </c>
      <c r="AW93" s="2">
        <v>35885</v>
      </c>
      <c r="AX93">
        <v>19031</v>
      </c>
      <c r="AZ93" s="2">
        <v>35885</v>
      </c>
      <c r="BA93">
        <v>24018.3</v>
      </c>
      <c r="BC93" s="2">
        <v>39353</v>
      </c>
      <c r="BD93">
        <v>71725</v>
      </c>
      <c r="BF93" s="2">
        <v>40786</v>
      </c>
      <c r="BG93">
        <v>1.21</v>
      </c>
      <c r="BI93" s="2">
        <v>35885</v>
      </c>
      <c r="BJ93">
        <v>18352.7</v>
      </c>
      <c r="BL93" s="2">
        <v>36219</v>
      </c>
      <c r="BM93">
        <v>22160</v>
      </c>
      <c r="BO93" s="2">
        <v>40786</v>
      </c>
      <c r="BP93">
        <v>0.58899999999999997</v>
      </c>
      <c r="BR93" s="2">
        <v>35885</v>
      </c>
      <c r="BS93">
        <v>20961.8</v>
      </c>
      <c r="BU93" s="2">
        <v>35885</v>
      </c>
      <c r="BV93">
        <v>23341</v>
      </c>
      <c r="BX93" s="2">
        <v>35885</v>
      </c>
      <c r="BY93">
        <v>19594</v>
      </c>
      <c r="CA93" s="2">
        <v>39538</v>
      </c>
      <c r="CB93">
        <v>50524</v>
      </c>
      <c r="CD93" s="2">
        <v>35885</v>
      </c>
      <c r="CE93">
        <v>26767</v>
      </c>
      <c r="CG93" s="2">
        <v>40786</v>
      </c>
      <c r="CH93">
        <v>0.39300000000000002</v>
      </c>
      <c r="CJ93" s="2">
        <v>40786</v>
      </c>
      <c r="CK93">
        <v>0.51600000000000001</v>
      </c>
      <c r="CM93" s="2">
        <v>40786</v>
      </c>
      <c r="CN93">
        <v>0.32700000000000001</v>
      </c>
      <c r="CP93" s="2">
        <v>40786</v>
      </c>
      <c r="CQ93">
        <v>0.46500000000000002</v>
      </c>
      <c r="CS93" s="2">
        <v>40786</v>
      </c>
      <c r="CT93">
        <v>0.42599999999999999</v>
      </c>
      <c r="CV93" s="2">
        <v>40786</v>
      </c>
      <c r="CW93">
        <v>0.379</v>
      </c>
      <c r="CY93" s="2">
        <v>40786</v>
      </c>
      <c r="CZ93">
        <v>0.33300000000000002</v>
      </c>
      <c r="DB93" s="2">
        <v>40786</v>
      </c>
      <c r="DC93">
        <v>0.40600000000000003</v>
      </c>
      <c r="DE93" s="2">
        <v>40786</v>
      </c>
      <c r="DF93">
        <v>0.43</v>
      </c>
      <c r="DH93" s="2">
        <v>40786</v>
      </c>
      <c r="DI93">
        <v>0.54600000000000004</v>
      </c>
      <c r="DK93" s="2">
        <v>40786</v>
      </c>
      <c r="DL93">
        <v>0.23899999999999999</v>
      </c>
      <c r="DN93" s="2">
        <v>40786</v>
      </c>
      <c r="DO93">
        <v>0.307</v>
      </c>
      <c r="DR93" s="2">
        <v>40786</v>
      </c>
      <c r="DS93">
        <v>0.35699999999999998</v>
      </c>
      <c r="DU93" s="2">
        <v>40786</v>
      </c>
      <c r="DV93">
        <v>0.378</v>
      </c>
      <c r="DX93" s="2">
        <v>40786</v>
      </c>
      <c r="DY93">
        <v>0.28100000000000003</v>
      </c>
      <c r="EA93" s="2">
        <v>40786</v>
      </c>
      <c r="EB93">
        <v>0.34</v>
      </c>
      <c r="ED93" s="2">
        <v>40786</v>
      </c>
      <c r="EE93">
        <v>0.28599999999999998</v>
      </c>
      <c r="EG93" s="2">
        <v>40786</v>
      </c>
      <c r="EH93">
        <v>0.30199999999999999</v>
      </c>
      <c r="EJ93" s="2">
        <v>40786</v>
      </c>
      <c r="EK93">
        <v>0.115</v>
      </c>
      <c r="EN93" s="2">
        <v>40786</v>
      </c>
      <c r="EO93">
        <v>0.21</v>
      </c>
      <c r="EQ93" s="2">
        <v>40786</v>
      </c>
      <c r="ER93">
        <v>0.14899999999999999</v>
      </c>
      <c r="ET93" s="2">
        <v>40786</v>
      </c>
      <c r="EU93">
        <v>0.14899999999999999</v>
      </c>
      <c r="EW93" s="2">
        <v>40786</v>
      </c>
      <c r="EX93">
        <v>8.8999999999999996E-2</v>
      </c>
      <c r="EZ93" s="2">
        <v>40786</v>
      </c>
      <c r="FA93">
        <v>0.219</v>
      </c>
      <c r="FF93" s="2">
        <v>40786</v>
      </c>
      <c r="FG93">
        <v>0.19600000000000001</v>
      </c>
      <c r="FI93" s="2">
        <v>40786</v>
      </c>
      <c r="FJ93">
        <v>0.14699999999999999</v>
      </c>
      <c r="FL93" s="2">
        <v>40786</v>
      </c>
      <c r="FM93">
        <v>3.0000000000000001E-3</v>
      </c>
      <c r="FO93" s="2">
        <v>40786</v>
      </c>
      <c r="FP93">
        <v>0.157</v>
      </c>
      <c r="FR93" s="2">
        <v>40786</v>
      </c>
      <c r="FS93">
        <v>0.23300000000000001</v>
      </c>
      <c r="FU93" s="2">
        <v>40786</v>
      </c>
      <c r="FV93">
        <v>0.27600000000000002</v>
      </c>
      <c r="FX93" s="2">
        <v>40786</v>
      </c>
      <c r="FY93">
        <v>7.1999999999999995E-2</v>
      </c>
      <c r="GA93" s="2">
        <v>40786</v>
      </c>
      <c r="GB93">
        <v>4.9000000000000002E-2</v>
      </c>
      <c r="GD93" s="2">
        <v>40786</v>
      </c>
      <c r="GE93">
        <v>5.7000000000000002E-2</v>
      </c>
      <c r="GG93" s="2">
        <v>40786</v>
      </c>
      <c r="GH93">
        <v>5.0000000000000001E-3</v>
      </c>
      <c r="GJ93" s="2">
        <v>40786</v>
      </c>
      <c r="GK93">
        <v>0.13400000000000001</v>
      </c>
      <c r="GM93" s="2">
        <v>40786</v>
      </c>
      <c r="GN93">
        <v>7.1999999999999995E-2</v>
      </c>
      <c r="GP93" s="2">
        <v>40786</v>
      </c>
      <c r="GQ93">
        <v>9.0999999999999998E-2</v>
      </c>
      <c r="GS93" s="2">
        <v>40786</v>
      </c>
      <c r="GT93">
        <v>2.5000000000000001E-2</v>
      </c>
      <c r="GV93" s="2">
        <v>40786</v>
      </c>
      <c r="GW93">
        <v>5.7000000000000002E-2</v>
      </c>
      <c r="GY93" s="2">
        <v>40786</v>
      </c>
      <c r="GZ93">
        <v>5.7000000000000002E-2</v>
      </c>
      <c r="HB93" s="2">
        <v>40786</v>
      </c>
      <c r="HC93">
        <v>7.8E-2</v>
      </c>
      <c r="HE93" s="2">
        <v>40786</v>
      </c>
      <c r="HF93">
        <v>1.7000000000000001E-2</v>
      </c>
      <c r="HH93" s="2">
        <v>40786</v>
      </c>
      <c r="HI93">
        <v>0.12</v>
      </c>
      <c r="HK93" s="2">
        <v>40786</v>
      </c>
      <c r="HL93">
        <v>9.7000000000000003E-2</v>
      </c>
      <c r="HN93" s="2">
        <v>40786</v>
      </c>
      <c r="HO93">
        <v>8.4000000000000005E-2</v>
      </c>
      <c r="HQ93" s="2">
        <v>40786</v>
      </c>
      <c r="HR93">
        <v>6.5000000000000002E-2</v>
      </c>
      <c r="HT93" s="2">
        <v>40786</v>
      </c>
      <c r="HU93">
        <v>6.5000000000000002E-2</v>
      </c>
      <c r="HW93" s="2">
        <v>40786</v>
      </c>
      <c r="HX93">
        <v>2.8000000000000001E-2</v>
      </c>
      <c r="HZ93" s="2">
        <v>40786</v>
      </c>
      <c r="IA93">
        <v>1.4999999999999999E-2</v>
      </c>
      <c r="IC93" s="2">
        <v>40786</v>
      </c>
      <c r="ID93">
        <v>3.1E-2</v>
      </c>
      <c r="IF93" s="2">
        <v>40786</v>
      </c>
      <c r="IG93">
        <v>1.0999999999999999E-2</v>
      </c>
      <c r="II93" s="2">
        <v>40786</v>
      </c>
      <c r="IJ93">
        <v>8.5000000000000006E-2</v>
      </c>
      <c r="IL93" s="2">
        <v>40786</v>
      </c>
      <c r="IM93">
        <v>4.1000000000000002E-2</v>
      </c>
      <c r="IO93" s="2">
        <v>40786</v>
      </c>
      <c r="IP93">
        <v>4.5999999999999999E-2</v>
      </c>
      <c r="IR93" s="2">
        <v>40786</v>
      </c>
      <c r="IS93">
        <v>3.2000000000000001E-2</v>
      </c>
      <c r="IU93" s="2">
        <v>40786</v>
      </c>
      <c r="IV93">
        <v>1.4999999999999999E-2</v>
      </c>
      <c r="IX93" s="2">
        <v>40786</v>
      </c>
      <c r="IY93">
        <v>2.5000000000000001E-2</v>
      </c>
      <c r="JA93" s="2">
        <v>40786</v>
      </c>
      <c r="JB93">
        <v>3.2000000000000001E-2</v>
      </c>
      <c r="JD93" s="2">
        <v>40786</v>
      </c>
      <c r="JE93">
        <v>6.9000000000000006E-2</v>
      </c>
      <c r="JG93" s="2">
        <v>40786</v>
      </c>
      <c r="JH93">
        <v>0.02</v>
      </c>
      <c r="JJ93" s="2">
        <v>40786</v>
      </c>
      <c r="JK93">
        <v>2.5000000000000001E-2</v>
      </c>
      <c r="JM93" s="2">
        <v>40786</v>
      </c>
      <c r="JN93">
        <v>2.5999999999999999E-2</v>
      </c>
      <c r="JP93" s="2">
        <v>40786</v>
      </c>
      <c r="JQ93">
        <v>3.1E-2</v>
      </c>
      <c r="JS93" s="2">
        <v>40786</v>
      </c>
      <c r="JT93">
        <v>1.6E-2</v>
      </c>
      <c r="JV93" s="2">
        <v>40786</v>
      </c>
      <c r="JW93">
        <v>2.1000000000000001E-2</v>
      </c>
      <c r="JY93" s="2">
        <v>40786</v>
      </c>
      <c r="JZ93">
        <v>8.0000000000000002E-3</v>
      </c>
      <c r="KB93" s="2">
        <v>40786</v>
      </c>
      <c r="KC93">
        <v>1.7999999999999999E-2</v>
      </c>
      <c r="KE93" s="2">
        <v>40786</v>
      </c>
      <c r="KF93">
        <v>1.9E-2</v>
      </c>
      <c r="KH93" s="2">
        <v>40786</v>
      </c>
      <c r="KI93">
        <v>1.0999999999999999E-2</v>
      </c>
      <c r="KK93" s="2">
        <v>40786</v>
      </c>
      <c r="KL93">
        <v>1.0999999999999999E-2</v>
      </c>
      <c r="KN93" s="2">
        <v>40786</v>
      </c>
      <c r="KO93">
        <v>6.0000000000000001E-3</v>
      </c>
      <c r="KQ93" s="2">
        <v>40786</v>
      </c>
      <c r="KR93">
        <v>4.0000000000000001E-3</v>
      </c>
      <c r="KT93" s="2">
        <v>40786</v>
      </c>
      <c r="KU93">
        <v>0.01</v>
      </c>
      <c r="KW93" s="2">
        <v>40786</v>
      </c>
      <c r="KX93">
        <v>1.9E-2</v>
      </c>
      <c r="KZ93" s="2">
        <v>40786</v>
      </c>
      <c r="LA93">
        <v>1E-3</v>
      </c>
      <c r="LC93" s="2">
        <v>40786</v>
      </c>
      <c r="LD93">
        <v>7.0000000000000001E-3</v>
      </c>
      <c r="LF93" s="2">
        <v>40786</v>
      </c>
      <c r="LG93">
        <v>0.185</v>
      </c>
      <c r="LI93" s="2">
        <v>40786</v>
      </c>
      <c r="LJ93">
        <v>9.0999999999999998E-2</v>
      </c>
      <c r="LL93" s="2">
        <v>40786</v>
      </c>
      <c r="LM93">
        <v>1.6E-2</v>
      </c>
    </row>
    <row r="94" spans="1:325">
      <c r="A94" s="2">
        <v>37652</v>
      </c>
      <c r="B94">
        <v>304460</v>
      </c>
      <c r="D94" s="2">
        <v>35915</v>
      </c>
      <c r="E94">
        <v>192479</v>
      </c>
      <c r="G94" s="2">
        <v>38625</v>
      </c>
      <c r="H94">
        <v>159600</v>
      </c>
      <c r="J94" s="2">
        <v>35915</v>
      </c>
      <c r="K94">
        <v>14576</v>
      </c>
      <c r="M94" s="2">
        <v>37376</v>
      </c>
      <c r="N94">
        <v>132930</v>
      </c>
      <c r="P94" s="2">
        <v>37741</v>
      </c>
      <c r="Q94">
        <v>123619</v>
      </c>
      <c r="S94" s="2">
        <v>37589</v>
      </c>
      <c r="T94">
        <v>35579</v>
      </c>
      <c r="V94" s="5">
        <v>35915</v>
      </c>
      <c r="W94">
        <v>96100</v>
      </c>
      <c r="Y94" s="2">
        <v>38044</v>
      </c>
      <c r="Z94">
        <v>471018</v>
      </c>
      <c r="AB94" s="2">
        <v>40816</v>
      </c>
      <c r="AC94">
        <v>3.0739999999999998</v>
      </c>
      <c r="AE94" s="2">
        <v>40816</v>
      </c>
      <c r="AF94">
        <v>2.4180000000000001</v>
      </c>
      <c r="AH94" s="2">
        <v>38837</v>
      </c>
      <c r="AI94">
        <v>168169</v>
      </c>
      <c r="AK94" s="2">
        <v>40816</v>
      </c>
      <c r="AL94">
        <v>1.728</v>
      </c>
      <c r="AN94" s="2">
        <v>37711</v>
      </c>
      <c r="AO94">
        <v>51096</v>
      </c>
      <c r="AQ94" s="2">
        <v>35915</v>
      </c>
      <c r="AR94">
        <v>8878</v>
      </c>
      <c r="AT94" s="2">
        <v>37864</v>
      </c>
      <c r="AU94">
        <v>16283.9</v>
      </c>
      <c r="AW94" s="2">
        <v>35915</v>
      </c>
      <c r="AX94">
        <v>18968</v>
      </c>
      <c r="AZ94" s="2">
        <v>35915</v>
      </c>
      <c r="BA94">
        <v>25531.5</v>
      </c>
      <c r="BC94" s="2">
        <v>39386</v>
      </c>
      <c r="BD94">
        <v>70212</v>
      </c>
      <c r="BF94" s="2">
        <v>40816</v>
      </c>
      <c r="BG94">
        <v>1.21</v>
      </c>
      <c r="BI94" s="2">
        <v>35915</v>
      </c>
      <c r="BJ94">
        <v>15724.5</v>
      </c>
      <c r="BL94" s="2">
        <v>36250</v>
      </c>
      <c r="BM94">
        <v>21980</v>
      </c>
      <c r="BO94" s="2">
        <v>40816</v>
      </c>
      <c r="BP94">
        <v>0.58099999999999996</v>
      </c>
      <c r="BR94" s="2">
        <v>35915</v>
      </c>
      <c r="BS94">
        <v>21153.7</v>
      </c>
      <c r="BU94" s="2">
        <v>35915</v>
      </c>
      <c r="BV94">
        <v>24359.200000000001</v>
      </c>
      <c r="BX94" s="2">
        <v>35915</v>
      </c>
      <c r="BY94">
        <v>19020</v>
      </c>
      <c r="CA94" s="2">
        <v>39568</v>
      </c>
      <c r="CB94">
        <v>49457</v>
      </c>
      <c r="CD94" s="2">
        <v>35915</v>
      </c>
      <c r="CE94">
        <v>27798</v>
      </c>
      <c r="CG94" s="2">
        <v>40816</v>
      </c>
      <c r="CH94">
        <v>0.39700000000000002</v>
      </c>
      <c r="CJ94" s="2">
        <v>40816</v>
      </c>
      <c r="CK94">
        <v>0.48699999999999999</v>
      </c>
      <c r="CM94" s="2">
        <v>40816</v>
      </c>
      <c r="CN94">
        <v>0.32100000000000001</v>
      </c>
      <c r="CP94" s="2">
        <v>40816</v>
      </c>
      <c r="CQ94">
        <v>0.42399999999999999</v>
      </c>
      <c r="CS94" s="2">
        <v>40816</v>
      </c>
      <c r="CT94">
        <v>0.42099999999999999</v>
      </c>
      <c r="CV94" s="2">
        <v>40816</v>
      </c>
      <c r="CW94">
        <v>0.374</v>
      </c>
      <c r="CY94" s="2">
        <v>40816</v>
      </c>
      <c r="CZ94">
        <v>0.33300000000000002</v>
      </c>
      <c r="DB94" s="2">
        <v>40816</v>
      </c>
      <c r="DC94">
        <v>0.39500000000000002</v>
      </c>
      <c r="DE94" s="2">
        <v>40816</v>
      </c>
      <c r="DF94">
        <v>0.42299999999999999</v>
      </c>
      <c r="DH94" s="2">
        <v>40816</v>
      </c>
      <c r="DI94">
        <v>0.52600000000000002</v>
      </c>
      <c r="DK94" s="2">
        <v>40816</v>
      </c>
      <c r="DL94">
        <v>0.22800000000000001</v>
      </c>
      <c r="DN94" s="2">
        <v>40816</v>
      </c>
      <c r="DO94">
        <v>0.29799999999999999</v>
      </c>
      <c r="DR94" s="2">
        <v>40816</v>
      </c>
      <c r="DS94">
        <v>0.35199999999999998</v>
      </c>
      <c r="DU94" s="2">
        <v>40816</v>
      </c>
      <c r="DV94">
        <v>0.36099999999999999</v>
      </c>
      <c r="DX94" s="2">
        <v>40816</v>
      </c>
      <c r="DY94">
        <v>0.27600000000000002</v>
      </c>
      <c r="EA94" s="2">
        <v>40816</v>
      </c>
      <c r="EB94">
        <v>0.35299999999999998</v>
      </c>
      <c r="ED94" s="2">
        <v>40816</v>
      </c>
      <c r="EE94">
        <v>0.28899999999999998</v>
      </c>
      <c r="EG94" s="2">
        <v>40816</v>
      </c>
      <c r="EH94">
        <v>0.32</v>
      </c>
      <c r="EJ94" s="2">
        <v>40816</v>
      </c>
      <c r="EK94">
        <v>0.111</v>
      </c>
      <c r="EN94" s="2">
        <v>40816</v>
      </c>
      <c r="EO94">
        <v>0.20699999999999999</v>
      </c>
      <c r="EQ94" s="2">
        <v>40816</v>
      </c>
      <c r="ER94">
        <v>0.151</v>
      </c>
      <c r="ET94" s="2">
        <v>40816</v>
      </c>
      <c r="EU94">
        <v>0.151</v>
      </c>
      <c r="EW94" s="2">
        <v>40816</v>
      </c>
      <c r="EX94">
        <v>8.7999999999999995E-2</v>
      </c>
      <c r="EZ94" s="2">
        <v>40816</v>
      </c>
      <c r="FA94">
        <v>0.222</v>
      </c>
      <c r="FF94" s="2">
        <v>40816</v>
      </c>
      <c r="FG94">
        <v>0.19500000000000001</v>
      </c>
      <c r="FI94" s="2">
        <v>40816</v>
      </c>
      <c r="FJ94">
        <v>0.14299999999999999</v>
      </c>
      <c r="FL94" s="2">
        <v>40816</v>
      </c>
      <c r="FM94">
        <v>2E-3</v>
      </c>
      <c r="FO94" s="2">
        <v>40816</v>
      </c>
      <c r="FP94">
        <v>0.151</v>
      </c>
      <c r="FR94" s="2">
        <v>40816</v>
      </c>
      <c r="FS94">
        <v>0.24</v>
      </c>
      <c r="FU94" s="2">
        <v>40816</v>
      </c>
      <c r="FV94">
        <v>0.29399999999999998</v>
      </c>
      <c r="FX94" s="2">
        <v>40816</v>
      </c>
      <c r="FY94">
        <v>7.0000000000000007E-2</v>
      </c>
      <c r="GA94" s="2">
        <v>40816</v>
      </c>
      <c r="GB94">
        <v>4.8000000000000001E-2</v>
      </c>
      <c r="GD94" s="2">
        <v>40816</v>
      </c>
      <c r="GE94">
        <v>5.6000000000000001E-2</v>
      </c>
      <c r="GG94" s="2">
        <v>40816</v>
      </c>
      <c r="GH94">
        <v>5.0000000000000001E-3</v>
      </c>
      <c r="GJ94" s="2">
        <v>40816</v>
      </c>
      <c r="GK94">
        <v>0.151</v>
      </c>
      <c r="GM94" s="2">
        <v>40816</v>
      </c>
      <c r="GN94">
        <v>7.1999999999999995E-2</v>
      </c>
      <c r="GP94" s="2">
        <v>40816</v>
      </c>
      <c r="GQ94">
        <v>8.4000000000000005E-2</v>
      </c>
      <c r="GS94" s="2">
        <v>40816</v>
      </c>
      <c r="GT94">
        <v>2.5000000000000001E-2</v>
      </c>
      <c r="GV94" s="2">
        <v>40816</v>
      </c>
      <c r="GW94">
        <v>5.5E-2</v>
      </c>
      <c r="GY94" s="2">
        <v>40816</v>
      </c>
      <c r="GZ94">
        <v>5.5E-2</v>
      </c>
      <c r="HB94" s="2">
        <v>40816</v>
      </c>
      <c r="HC94">
        <v>7.6999999999999999E-2</v>
      </c>
      <c r="HE94" s="2">
        <v>40816</v>
      </c>
      <c r="HF94">
        <v>1.7000000000000001E-2</v>
      </c>
      <c r="HH94" s="2">
        <v>40816</v>
      </c>
      <c r="HI94">
        <v>0.114</v>
      </c>
      <c r="HK94" s="2">
        <v>40816</v>
      </c>
      <c r="HL94">
        <v>9.4E-2</v>
      </c>
      <c r="HN94" s="2">
        <v>40816</v>
      </c>
      <c r="HO94">
        <v>8.2000000000000003E-2</v>
      </c>
      <c r="HQ94" s="2">
        <v>40816</v>
      </c>
      <c r="HR94">
        <v>6.3E-2</v>
      </c>
      <c r="HT94" s="2">
        <v>40816</v>
      </c>
      <c r="HU94">
        <v>6.3E-2</v>
      </c>
      <c r="HW94" s="2">
        <v>40816</v>
      </c>
      <c r="HX94">
        <v>2.7E-2</v>
      </c>
      <c r="HZ94" s="2">
        <v>40816</v>
      </c>
      <c r="IA94">
        <v>1.7000000000000001E-2</v>
      </c>
      <c r="IC94" s="2">
        <v>40816</v>
      </c>
      <c r="ID94">
        <v>3.2000000000000001E-2</v>
      </c>
      <c r="IF94" s="2">
        <v>40816</v>
      </c>
      <c r="IG94">
        <v>0.01</v>
      </c>
      <c r="II94" s="2">
        <v>40816</v>
      </c>
      <c r="IJ94">
        <v>8.5000000000000006E-2</v>
      </c>
      <c r="IL94" s="2">
        <v>40816</v>
      </c>
      <c r="IM94">
        <v>0.04</v>
      </c>
      <c r="IO94" s="2">
        <v>40816</v>
      </c>
      <c r="IP94">
        <v>4.5999999999999999E-2</v>
      </c>
      <c r="IR94" s="2">
        <v>40816</v>
      </c>
      <c r="IS94">
        <v>3.1E-2</v>
      </c>
      <c r="IU94" s="2">
        <v>40816</v>
      </c>
      <c r="IV94">
        <v>0.01</v>
      </c>
      <c r="IX94" s="2">
        <v>40816</v>
      </c>
      <c r="IY94">
        <v>2.5000000000000001E-2</v>
      </c>
      <c r="JA94" s="2">
        <v>40816</v>
      </c>
      <c r="JB94">
        <v>3.1E-2</v>
      </c>
      <c r="JD94" s="2">
        <v>40816</v>
      </c>
      <c r="JE94">
        <v>6.7000000000000004E-2</v>
      </c>
      <c r="JG94" s="2">
        <v>40816</v>
      </c>
      <c r="JH94">
        <v>3.5000000000000003E-2</v>
      </c>
      <c r="JJ94" s="2">
        <v>40816</v>
      </c>
      <c r="JK94">
        <v>2.5000000000000001E-2</v>
      </c>
      <c r="JM94" s="2">
        <v>40816</v>
      </c>
      <c r="JN94">
        <v>3.3000000000000002E-2</v>
      </c>
      <c r="JP94" s="2">
        <v>40816</v>
      </c>
      <c r="JQ94">
        <v>3.5000000000000003E-2</v>
      </c>
      <c r="JS94" s="2">
        <v>40816</v>
      </c>
      <c r="JT94">
        <v>1.6E-2</v>
      </c>
      <c r="JV94" s="2">
        <v>40816</v>
      </c>
      <c r="JW94">
        <v>2.1999999999999999E-2</v>
      </c>
      <c r="JY94" s="2">
        <v>40816</v>
      </c>
      <c r="JZ94">
        <v>8.0000000000000002E-3</v>
      </c>
      <c r="KB94" s="2">
        <v>40816</v>
      </c>
      <c r="KC94">
        <v>1.7000000000000001E-2</v>
      </c>
      <c r="KE94" s="2">
        <v>40816</v>
      </c>
      <c r="KF94">
        <v>1.9E-2</v>
      </c>
      <c r="KH94" s="2">
        <v>40816</v>
      </c>
      <c r="KI94">
        <v>1.0999999999999999E-2</v>
      </c>
      <c r="KK94" s="2">
        <v>40816</v>
      </c>
      <c r="KL94">
        <v>1.0999999999999999E-2</v>
      </c>
      <c r="KN94" s="2">
        <v>40816</v>
      </c>
      <c r="KO94">
        <v>6.0000000000000001E-3</v>
      </c>
      <c r="KQ94" s="2">
        <v>40816</v>
      </c>
      <c r="KR94">
        <v>4.0000000000000001E-3</v>
      </c>
      <c r="KT94" s="2">
        <v>40816</v>
      </c>
      <c r="KU94">
        <v>8.9999999999999993E-3</v>
      </c>
      <c r="KW94" s="2">
        <v>40816</v>
      </c>
      <c r="KX94">
        <v>1.9E-2</v>
      </c>
      <c r="KZ94" s="2">
        <v>40816</v>
      </c>
      <c r="LA94">
        <v>1E-3</v>
      </c>
      <c r="LC94" s="2">
        <v>40816</v>
      </c>
      <c r="LD94">
        <v>7.0000000000000001E-3</v>
      </c>
      <c r="LF94" s="2">
        <v>40816</v>
      </c>
      <c r="LG94">
        <v>0.182</v>
      </c>
      <c r="LI94" s="2">
        <v>40816</v>
      </c>
      <c r="LJ94">
        <v>9.2999999999999999E-2</v>
      </c>
      <c r="LL94" s="2">
        <v>40816</v>
      </c>
      <c r="LM94">
        <v>1.6E-2</v>
      </c>
    </row>
    <row r="95" spans="1:325">
      <c r="A95" s="2">
        <v>37680</v>
      </c>
      <c r="B95">
        <v>308250</v>
      </c>
      <c r="D95" s="2">
        <v>35946</v>
      </c>
      <c r="E95">
        <v>193703</v>
      </c>
      <c r="G95" s="2">
        <v>38656</v>
      </c>
      <c r="H95">
        <v>164300</v>
      </c>
      <c r="J95" s="2">
        <v>35946</v>
      </c>
      <c r="K95">
        <v>14015</v>
      </c>
      <c r="M95" s="2">
        <v>37407</v>
      </c>
      <c r="N95">
        <v>139820</v>
      </c>
      <c r="P95" s="2">
        <v>37772</v>
      </c>
      <c r="Q95">
        <v>128342</v>
      </c>
      <c r="S95" s="2">
        <v>37621</v>
      </c>
      <c r="T95">
        <v>37825</v>
      </c>
      <c r="V95" s="5">
        <v>35946</v>
      </c>
      <c r="W95">
        <v>96400</v>
      </c>
      <c r="Y95" s="2">
        <v>38077</v>
      </c>
      <c r="Z95">
        <v>474699</v>
      </c>
      <c r="AB95" s="2">
        <v>40847</v>
      </c>
      <c r="AC95">
        <v>3.097</v>
      </c>
      <c r="AE95" s="2">
        <v>40847</v>
      </c>
      <c r="AF95">
        <v>2.2839999999999998</v>
      </c>
      <c r="AH95" s="2">
        <v>38868</v>
      </c>
      <c r="AI95">
        <v>173097</v>
      </c>
      <c r="AK95" s="2">
        <v>40847</v>
      </c>
      <c r="AL95">
        <v>1.6619999999999999</v>
      </c>
      <c r="AN95" s="2">
        <v>37741</v>
      </c>
      <c r="AO95">
        <v>52613</v>
      </c>
      <c r="AQ95" s="2">
        <v>35946</v>
      </c>
      <c r="AR95">
        <v>8933</v>
      </c>
      <c r="AT95" s="2">
        <v>37894</v>
      </c>
      <c r="AU95">
        <v>16365</v>
      </c>
      <c r="AW95" s="2">
        <v>35946</v>
      </c>
      <c r="AX95">
        <v>18937</v>
      </c>
      <c r="AZ95" s="2">
        <v>35946</v>
      </c>
      <c r="BA95">
        <v>25911.1</v>
      </c>
      <c r="BC95" s="2">
        <v>39416</v>
      </c>
      <c r="BD95">
        <v>72413</v>
      </c>
      <c r="BF95" s="2">
        <v>40847</v>
      </c>
      <c r="BG95">
        <v>1.1200000000000001</v>
      </c>
      <c r="BI95" s="2">
        <v>35946</v>
      </c>
      <c r="BJ95">
        <v>15522.4</v>
      </c>
      <c r="BL95" s="2">
        <v>36280</v>
      </c>
      <c r="BM95">
        <v>22060</v>
      </c>
      <c r="BO95" s="2">
        <v>40847</v>
      </c>
      <c r="BP95">
        <v>0.61199999999999999</v>
      </c>
      <c r="BR95" s="2">
        <v>35946</v>
      </c>
      <c r="BS95">
        <v>22346.7</v>
      </c>
      <c r="BU95" s="2">
        <v>35946</v>
      </c>
      <c r="BV95">
        <v>23357.3</v>
      </c>
      <c r="BX95" s="2">
        <v>35946</v>
      </c>
      <c r="BY95">
        <v>17735</v>
      </c>
      <c r="CA95" s="2">
        <v>39598</v>
      </c>
      <c r="CB95">
        <v>49973</v>
      </c>
      <c r="CD95" s="2">
        <v>35946</v>
      </c>
      <c r="CE95">
        <v>27707</v>
      </c>
      <c r="CG95" s="2">
        <v>40847</v>
      </c>
      <c r="CH95">
        <v>0.40400000000000003</v>
      </c>
      <c r="CJ95" s="2">
        <v>40847</v>
      </c>
      <c r="CK95">
        <v>0.51800000000000002</v>
      </c>
      <c r="CM95" s="2">
        <v>40847</v>
      </c>
      <c r="CN95">
        <v>0.32400000000000001</v>
      </c>
      <c r="CP95" s="2">
        <v>40847</v>
      </c>
      <c r="CQ95">
        <v>0.46500000000000002</v>
      </c>
      <c r="CS95" s="2">
        <v>40847</v>
      </c>
      <c r="CT95">
        <v>0.40200000000000002</v>
      </c>
      <c r="CV95" s="2">
        <v>40847</v>
      </c>
      <c r="CW95">
        <v>0.378</v>
      </c>
      <c r="CY95" s="2">
        <v>40847</v>
      </c>
      <c r="CZ95">
        <v>0.33800000000000002</v>
      </c>
      <c r="DB95" s="2">
        <v>40847</v>
      </c>
      <c r="DC95">
        <v>0.39800000000000002</v>
      </c>
      <c r="DE95" s="2">
        <v>40847</v>
      </c>
      <c r="DF95">
        <v>0.439</v>
      </c>
      <c r="DH95" s="2">
        <v>40847</v>
      </c>
      <c r="DI95">
        <v>0.53</v>
      </c>
      <c r="DK95" s="2">
        <v>40847</v>
      </c>
      <c r="DL95">
        <v>0.217</v>
      </c>
      <c r="DN95" s="2">
        <v>40847</v>
      </c>
      <c r="DO95">
        <v>0.30599999999999999</v>
      </c>
      <c r="DR95" s="2">
        <v>40847</v>
      </c>
      <c r="DS95">
        <v>0.35799999999999998</v>
      </c>
      <c r="DU95" s="2">
        <v>40847</v>
      </c>
      <c r="DV95">
        <v>0.33300000000000002</v>
      </c>
      <c r="DX95" s="2">
        <v>40847</v>
      </c>
      <c r="DY95">
        <v>0.27900000000000003</v>
      </c>
      <c r="EA95" s="2">
        <v>40847</v>
      </c>
      <c r="EB95">
        <v>0.37</v>
      </c>
      <c r="ED95" s="2">
        <v>40847</v>
      </c>
      <c r="EE95">
        <v>0.29099999999999998</v>
      </c>
      <c r="EG95" s="2">
        <v>40847</v>
      </c>
      <c r="EH95">
        <v>0.308</v>
      </c>
      <c r="EJ95" s="2">
        <v>40847</v>
      </c>
      <c r="EK95">
        <v>0.111</v>
      </c>
      <c r="EN95" s="2">
        <v>40847</v>
      </c>
      <c r="EO95">
        <v>0.20699999999999999</v>
      </c>
      <c r="EQ95" s="2">
        <v>40847</v>
      </c>
      <c r="ER95">
        <v>0.15</v>
      </c>
      <c r="ET95" s="2">
        <v>40847</v>
      </c>
      <c r="EU95">
        <v>0.15</v>
      </c>
      <c r="EW95" s="2">
        <v>40847</v>
      </c>
      <c r="EX95">
        <v>8.7999999999999995E-2</v>
      </c>
      <c r="EZ95" s="2">
        <v>40847</v>
      </c>
      <c r="FA95">
        <v>0.23799999999999999</v>
      </c>
      <c r="FF95" s="2">
        <v>40847</v>
      </c>
      <c r="FG95">
        <v>0.19600000000000001</v>
      </c>
      <c r="FI95" s="2">
        <v>40847</v>
      </c>
      <c r="FJ95">
        <v>0.152</v>
      </c>
      <c r="FL95" s="2">
        <v>40847</v>
      </c>
      <c r="FM95">
        <v>2E-3</v>
      </c>
      <c r="FO95" s="2">
        <v>40847</v>
      </c>
      <c r="FP95">
        <v>0.153</v>
      </c>
      <c r="FR95" s="2">
        <v>40847</v>
      </c>
      <c r="FS95">
        <v>0.24199999999999999</v>
      </c>
      <c r="FU95" s="2">
        <v>40847</v>
      </c>
      <c r="FV95">
        <v>0.29099999999999998</v>
      </c>
      <c r="FX95" s="2">
        <v>40847</v>
      </c>
      <c r="FY95">
        <v>7.4999999999999997E-2</v>
      </c>
      <c r="GA95" s="2">
        <v>40847</v>
      </c>
      <c r="GB95">
        <v>4.9000000000000002E-2</v>
      </c>
      <c r="GD95" s="2">
        <v>40847</v>
      </c>
      <c r="GE95">
        <v>5.6000000000000001E-2</v>
      </c>
      <c r="GG95" s="2">
        <v>40847</v>
      </c>
      <c r="GH95">
        <v>4.0000000000000001E-3</v>
      </c>
      <c r="GJ95" s="2">
        <v>40847</v>
      </c>
      <c r="GK95">
        <v>0.154</v>
      </c>
      <c r="GM95" s="2">
        <v>40847</v>
      </c>
      <c r="GN95">
        <v>7.3999999999999996E-2</v>
      </c>
      <c r="GP95" s="2">
        <v>40847</v>
      </c>
      <c r="GQ95">
        <v>9.0999999999999998E-2</v>
      </c>
      <c r="GS95" s="2">
        <v>40847</v>
      </c>
      <c r="GT95">
        <v>2.1000000000000001E-2</v>
      </c>
      <c r="GV95" s="2">
        <v>40847</v>
      </c>
      <c r="GW95">
        <v>5.6000000000000001E-2</v>
      </c>
      <c r="GY95" s="2">
        <v>40847</v>
      </c>
      <c r="GZ95">
        <v>5.6000000000000001E-2</v>
      </c>
      <c r="HB95" s="2">
        <v>40847</v>
      </c>
      <c r="HC95">
        <v>7.6999999999999999E-2</v>
      </c>
      <c r="HE95" s="2">
        <v>40847</v>
      </c>
      <c r="HF95">
        <v>1.7000000000000001E-2</v>
      </c>
      <c r="HH95" s="2">
        <v>40847</v>
      </c>
      <c r="HI95">
        <v>0.115</v>
      </c>
      <c r="HK95" s="2">
        <v>40847</v>
      </c>
      <c r="HL95">
        <v>9.9000000000000005E-2</v>
      </c>
      <c r="HN95" s="2">
        <v>40847</v>
      </c>
      <c r="HO95">
        <v>8.2000000000000003E-2</v>
      </c>
      <c r="HQ95" s="2">
        <v>40847</v>
      </c>
      <c r="HR95">
        <v>6.7000000000000004E-2</v>
      </c>
      <c r="HT95" s="2">
        <v>40847</v>
      </c>
      <c r="HU95">
        <v>6.7000000000000004E-2</v>
      </c>
      <c r="HW95" s="2">
        <v>40847</v>
      </c>
      <c r="HX95">
        <v>2.8000000000000001E-2</v>
      </c>
      <c r="HZ95" s="2">
        <v>40847</v>
      </c>
      <c r="IA95">
        <v>2.1999999999999999E-2</v>
      </c>
      <c r="IC95" s="2">
        <v>40847</v>
      </c>
      <c r="ID95">
        <v>3.3000000000000002E-2</v>
      </c>
      <c r="IF95" s="2">
        <v>40847</v>
      </c>
      <c r="IG95">
        <v>0.01</v>
      </c>
      <c r="II95" s="2">
        <v>40847</v>
      </c>
      <c r="IJ95">
        <v>8.6999999999999994E-2</v>
      </c>
      <c r="IL95" s="2">
        <v>40847</v>
      </c>
      <c r="IM95">
        <v>0.04</v>
      </c>
      <c r="IO95" s="2">
        <v>40847</v>
      </c>
      <c r="IP95">
        <v>4.5999999999999999E-2</v>
      </c>
      <c r="IR95" s="2">
        <v>40847</v>
      </c>
      <c r="IS95">
        <v>3.3000000000000002E-2</v>
      </c>
      <c r="IU95" s="2">
        <v>40847</v>
      </c>
      <c r="IV95">
        <v>0.01</v>
      </c>
      <c r="IX95" s="2">
        <v>40847</v>
      </c>
      <c r="IY95">
        <v>2.5000000000000001E-2</v>
      </c>
      <c r="JA95" s="2">
        <v>40847</v>
      </c>
      <c r="JB95">
        <v>3.3000000000000002E-2</v>
      </c>
      <c r="JD95" s="2">
        <v>40847</v>
      </c>
      <c r="JE95">
        <v>7.0000000000000007E-2</v>
      </c>
      <c r="JG95" s="2">
        <v>40847</v>
      </c>
      <c r="JH95">
        <v>3.5000000000000003E-2</v>
      </c>
      <c r="JJ95" s="2">
        <v>40847</v>
      </c>
      <c r="JK95">
        <v>2.5000000000000001E-2</v>
      </c>
      <c r="JM95" s="2">
        <v>40847</v>
      </c>
      <c r="JN95">
        <v>3.2000000000000001E-2</v>
      </c>
      <c r="JP95" s="2">
        <v>40847</v>
      </c>
      <c r="JQ95">
        <v>3.5000000000000003E-2</v>
      </c>
      <c r="JS95" s="2">
        <v>40847</v>
      </c>
      <c r="JT95">
        <v>1.6E-2</v>
      </c>
      <c r="JV95" s="2">
        <v>40847</v>
      </c>
      <c r="JW95">
        <v>2.1999999999999999E-2</v>
      </c>
      <c r="JY95" s="2">
        <v>40847</v>
      </c>
      <c r="JZ95">
        <v>8.0000000000000002E-3</v>
      </c>
      <c r="KB95" s="2">
        <v>40847</v>
      </c>
      <c r="KC95">
        <v>1.7000000000000001E-2</v>
      </c>
      <c r="KE95" s="2">
        <v>40847</v>
      </c>
      <c r="KF95">
        <v>1.9E-2</v>
      </c>
      <c r="KH95" s="2">
        <v>40847</v>
      </c>
      <c r="KI95">
        <v>1.0999999999999999E-2</v>
      </c>
      <c r="KK95" s="2">
        <v>40847</v>
      </c>
      <c r="KL95">
        <v>1.0999999999999999E-2</v>
      </c>
      <c r="KN95" s="2">
        <v>40847</v>
      </c>
      <c r="KO95">
        <v>6.0000000000000001E-3</v>
      </c>
      <c r="KQ95" s="2">
        <v>40847</v>
      </c>
      <c r="KR95">
        <v>5.0000000000000001E-3</v>
      </c>
      <c r="KT95" s="2">
        <v>40847</v>
      </c>
      <c r="KU95">
        <v>8.9999999999999993E-3</v>
      </c>
      <c r="KW95" s="2">
        <v>40847</v>
      </c>
      <c r="KX95">
        <v>0.02</v>
      </c>
      <c r="KZ95" s="2">
        <v>40847</v>
      </c>
      <c r="LA95">
        <v>1E-3</v>
      </c>
      <c r="LC95" s="2">
        <v>40847</v>
      </c>
      <c r="LD95">
        <v>7.0000000000000001E-3</v>
      </c>
      <c r="LF95" s="2">
        <v>40847</v>
      </c>
      <c r="LG95">
        <v>0.16800000000000001</v>
      </c>
      <c r="LI95" s="2">
        <v>40847</v>
      </c>
      <c r="LJ95">
        <v>9.8000000000000004E-2</v>
      </c>
      <c r="LL95" s="2">
        <v>40847</v>
      </c>
      <c r="LM95">
        <v>1.6E-2</v>
      </c>
    </row>
    <row r="96" spans="1:325">
      <c r="A96" s="2">
        <v>37711</v>
      </c>
      <c r="B96">
        <v>316010</v>
      </c>
      <c r="D96" s="2">
        <v>35976</v>
      </c>
      <c r="E96">
        <v>192863</v>
      </c>
      <c r="G96" s="2">
        <v>38686</v>
      </c>
      <c r="H96">
        <v>167200</v>
      </c>
      <c r="J96" s="2">
        <v>35976</v>
      </c>
      <c r="K96">
        <v>13338</v>
      </c>
      <c r="M96" s="2">
        <v>37437</v>
      </c>
      <c r="N96">
        <v>148240</v>
      </c>
      <c r="P96" s="2">
        <v>37802</v>
      </c>
      <c r="Q96">
        <v>131660</v>
      </c>
      <c r="S96" s="2">
        <v>37652</v>
      </c>
      <c r="T96">
        <v>38793</v>
      </c>
      <c r="V96" s="5">
        <v>35976</v>
      </c>
      <c r="W96">
        <v>96500</v>
      </c>
      <c r="Y96" s="2">
        <v>38107</v>
      </c>
      <c r="Z96">
        <v>501429</v>
      </c>
      <c r="AB96" s="2">
        <v>40877</v>
      </c>
      <c r="AC96">
        <v>3.044</v>
      </c>
      <c r="AE96" s="2">
        <v>40877</v>
      </c>
      <c r="AF96">
        <v>2.3929999999999998</v>
      </c>
      <c r="AH96" s="2">
        <v>38898</v>
      </c>
      <c r="AI96">
        <v>169060</v>
      </c>
      <c r="AK96" s="2">
        <v>40877</v>
      </c>
      <c r="AL96">
        <v>1.671</v>
      </c>
      <c r="AN96" s="2">
        <v>37771</v>
      </c>
      <c r="AO96">
        <v>53571</v>
      </c>
      <c r="AQ96" s="2">
        <v>35976</v>
      </c>
      <c r="AR96">
        <v>8301</v>
      </c>
      <c r="AT96" s="2">
        <v>37925</v>
      </c>
      <c r="AU96">
        <v>17049.3</v>
      </c>
      <c r="AW96" s="2">
        <v>35976</v>
      </c>
      <c r="AX96">
        <v>18926</v>
      </c>
      <c r="AZ96" s="2">
        <v>35976</v>
      </c>
      <c r="BA96">
        <v>26033.4</v>
      </c>
      <c r="BC96" s="2">
        <v>39447</v>
      </c>
      <c r="BD96">
        <v>71263</v>
      </c>
      <c r="BF96" s="2">
        <v>40877</v>
      </c>
      <c r="BG96">
        <v>1.111</v>
      </c>
      <c r="BI96" s="2">
        <v>35976</v>
      </c>
      <c r="BJ96">
        <v>15375.5</v>
      </c>
      <c r="BL96" s="2">
        <v>36311</v>
      </c>
      <c r="BM96">
        <v>21550</v>
      </c>
      <c r="BO96" s="2">
        <v>40877</v>
      </c>
      <c r="BP96">
        <v>0.65200000000000002</v>
      </c>
      <c r="BR96" s="2">
        <v>35976</v>
      </c>
      <c r="BS96">
        <v>22492.2</v>
      </c>
      <c r="BU96" s="2">
        <v>35976</v>
      </c>
      <c r="BV96">
        <v>22412.7</v>
      </c>
      <c r="BX96" s="2">
        <v>35976</v>
      </c>
      <c r="BY96">
        <v>17167</v>
      </c>
      <c r="CA96" s="2">
        <v>39629</v>
      </c>
      <c r="CB96">
        <v>42049</v>
      </c>
      <c r="CD96" s="2">
        <v>35976</v>
      </c>
      <c r="CE96">
        <v>27408</v>
      </c>
      <c r="CG96" s="2">
        <v>40877</v>
      </c>
      <c r="CH96">
        <v>0.377</v>
      </c>
      <c r="CJ96" s="2">
        <v>40877</v>
      </c>
      <c r="CK96">
        <v>0.5</v>
      </c>
      <c r="CM96" s="2">
        <v>40877</v>
      </c>
      <c r="CN96">
        <v>0.32300000000000001</v>
      </c>
      <c r="CP96" s="2">
        <v>40877</v>
      </c>
      <c r="CQ96">
        <v>0.41599999999999998</v>
      </c>
      <c r="CS96" s="2">
        <v>40877</v>
      </c>
      <c r="CT96">
        <v>0.40799999999999997</v>
      </c>
      <c r="CV96" s="2">
        <v>40877</v>
      </c>
      <c r="CW96">
        <v>0.377</v>
      </c>
      <c r="CY96" s="2">
        <v>40877</v>
      </c>
      <c r="CZ96">
        <v>0.33800000000000002</v>
      </c>
      <c r="DB96" s="2">
        <v>40877</v>
      </c>
      <c r="DC96">
        <v>0.39400000000000002</v>
      </c>
      <c r="DE96" s="2">
        <v>40877</v>
      </c>
      <c r="DF96">
        <v>0.438</v>
      </c>
      <c r="DH96" s="2">
        <v>40877</v>
      </c>
      <c r="DI96">
        <v>0.52800000000000002</v>
      </c>
      <c r="DK96" s="2">
        <v>40877</v>
      </c>
      <c r="DL96">
        <v>0.20799999999999999</v>
      </c>
      <c r="DN96" s="2">
        <v>40877</v>
      </c>
      <c r="DO96">
        <v>0.30499999999999999</v>
      </c>
      <c r="DR96" s="2">
        <v>40877</v>
      </c>
      <c r="DS96">
        <v>0.32600000000000001</v>
      </c>
      <c r="DU96" s="2">
        <v>40877</v>
      </c>
      <c r="DV96">
        <v>0.28999999999999998</v>
      </c>
      <c r="DX96" s="2">
        <v>40877</v>
      </c>
      <c r="DY96">
        <v>0.27800000000000002</v>
      </c>
      <c r="EA96" s="2">
        <v>40877</v>
      </c>
      <c r="EB96">
        <v>0.377</v>
      </c>
      <c r="ED96" s="2">
        <v>40877</v>
      </c>
      <c r="EE96">
        <v>0.29299999999999998</v>
      </c>
      <c r="EG96" s="2">
        <v>40877</v>
      </c>
      <c r="EH96">
        <v>0.27600000000000002</v>
      </c>
      <c r="EJ96" s="2">
        <v>40877</v>
      </c>
      <c r="EK96">
        <v>0.12</v>
      </c>
      <c r="EN96" s="2">
        <v>40877</v>
      </c>
      <c r="EO96">
        <v>0.21099999999999999</v>
      </c>
      <c r="EQ96" s="2">
        <v>40877</v>
      </c>
      <c r="ER96">
        <v>0.14299999999999999</v>
      </c>
      <c r="ET96" s="2">
        <v>40877</v>
      </c>
      <c r="EU96">
        <v>0.14299999999999999</v>
      </c>
      <c r="EW96" s="2">
        <v>40877</v>
      </c>
      <c r="EX96">
        <v>8.7999999999999995E-2</v>
      </c>
      <c r="EZ96" s="2">
        <v>40877</v>
      </c>
      <c r="FA96">
        <v>0.223</v>
      </c>
      <c r="FF96" s="2">
        <v>40877</v>
      </c>
      <c r="FG96">
        <v>0.182</v>
      </c>
      <c r="FI96" s="2">
        <v>40877</v>
      </c>
      <c r="FJ96">
        <v>0.14199999999999999</v>
      </c>
      <c r="FL96" s="2">
        <v>40877</v>
      </c>
      <c r="FM96">
        <v>2E-3</v>
      </c>
      <c r="FO96" s="2">
        <v>40877</v>
      </c>
      <c r="FP96">
        <v>0.14599999999999999</v>
      </c>
      <c r="FR96" s="2">
        <v>40877</v>
      </c>
      <c r="FS96">
        <v>0.245</v>
      </c>
      <c r="FU96" s="2">
        <v>40877</v>
      </c>
      <c r="FV96">
        <v>0.27200000000000002</v>
      </c>
      <c r="FX96" s="2">
        <v>40877</v>
      </c>
      <c r="FY96">
        <v>7.4999999999999997E-2</v>
      </c>
      <c r="GA96" s="2">
        <v>40877</v>
      </c>
      <c r="GB96">
        <v>4.2999999999999997E-2</v>
      </c>
      <c r="GD96" s="2">
        <v>40877</v>
      </c>
      <c r="GE96">
        <v>5.3999999999999999E-2</v>
      </c>
      <c r="GG96" s="2">
        <v>40877</v>
      </c>
      <c r="GH96">
        <v>4.0000000000000001E-3</v>
      </c>
      <c r="GJ96" s="2">
        <v>40877</v>
      </c>
      <c r="GK96">
        <v>0.153</v>
      </c>
      <c r="GM96" s="2">
        <v>40877</v>
      </c>
      <c r="GN96">
        <v>7.0000000000000007E-2</v>
      </c>
      <c r="GP96" s="2">
        <v>40877</v>
      </c>
      <c r="GQ96">
        <v>8.1000000000000003E-2</v>
      </c>
      <c r="GS96" s="2">
        <v>40877</v>
      </c>
      <c r="GT96">
        <v>2.1000000000000001E-2</v>
      </c>
      <c r="GV96" s="2">
        <v>40877</v>
      </c>
      <c r="GW96">
        <v>5.5E-2</v>
      </c>
      <c r="GY96" s="2">
        <v>40877</v>
      </c>
      <c r="GZ96">
        <v>5.5E-2</v>
      </c>
      <c r="HB96" s="2">
        <v>40877</v>
      </c>
      <c r="HC96">
        <v>7.2999999999999995E-2</v>
      </c>
      <c r="HE96" s="2">
        <v>40877</v>
      </c>
      <c r="HF96">
        <v>1.7000000000000001E-2</v>
      </c>
      <c r="HH96" s="2">
        <v>40877</v>
      </c>
      <c r="HI96">
        <v>0.123</v>
      </c>
      <c r="HK96" s="2">
        <v>40877</v>
      </c>
      <c r="HL96">
        <v>9.2999999999999999E-2</v>
      </c>
      <c r="HN96" s="2">
        <v>40877</v>
      </c>
      <c r="HO96">
        <v>8.5000000000000006E-2</v>
      </c>
      <c r="HQ96" s="2">
        <v>40877</v>
      </c>
      <c r="HR96">
        <v>6.8000000000000005E-2</v>
      </c>
      <c r="HT96" s="2">
        <v>40877</v>
      </c>
      <c r="HU96">
        <v>6.8000000000000005E-2</v>
      </c>
      <c r="HW96" s="2">
        <v>40877</v>
      </c>
      <c r="HX96">
        <v>2.4E-2</v>
      </c>
      <c r="HZ96" s="2">
        <v>40877</v>
      </c>
      <c r="IA96">
        <v>1.9E-2</v>
      </c>
      <c r="IC96" s="2">
        <v>40877</v>
      </c>
      <c r="ID96">
        <v>3.3000000000000002E-2</v>
      </c>
      <c r="IF96" s="2">
        <v>40877</v>
      </c>
      <c r="IG96">
        <v>8.0000000000000002E-3</v>
      </c>
      <c r="II96" s="2">
        <v>40877</v>
      </c>
      <c r="IJ96">
        <v>8.6999999999999994E-2</v>
      </c>
      <c r="IL96" s="2">
        <v>40877</v>
      </c>
      <c r="IM96">
        <v>0.04</v>
      </c>
      <c r="IO96" s="2">
        <v>40877</v>
      </c>
      <c r="IP96">
        <v>4.4999999999999998E-2</v>
      </c>
      <c r="IR96" s="2">
        <v>40877</v>
      </c>
      <c r="IS96">
        <v>3.1E-2</v>
      </c>
      <c r="IU96" s="2">
        <v>40877</v>
      </c>
      <c r="IV96">
        <v>8.0000000000000002E-3</v>
      </c>
      <c r="IX96" s="2">
        <v>40877</v>
      </c>
      <c r="IY96">
        <v>2.1000000000000001E-2</v>
      </c>
      <c r="JA96" s="2">
        <v>40877</v>
      </c>
      <c r="JB96">
        <v>3.1E-2</v>
      </c>
      <c r="JD96" s="2">
        <v>40877</v>
      </c>
      <c r="JE96">
        <v>6.7000000000000004E-2</v>
      </c>
      <c r="JG96" s="2">
        <v>40877</v>
      </c>
      <c r="JH96">
        <v>3.1E-2</v>
      </c>
      <c r="JJ96" s="2">
        <v>40877</v>
      </c>
      <c r="JK96">
        <v>2.1999999999999999E-2</v>
      </c>
      <c r="JM96" s="2">
        <v>40877</v>
      </c>
      <c r="JN96">
        <v>0.03</v>
      </c>
      <c r="JP96" s="2">
        <v>40877</v>
      </c>
      <c r="JQ96">
        <v>3.9E-2</v>
      </c>
      <c r="JS96" s="2">
        <v>40877</v>
      </c>
      <c r="JT96">
        <v>1.6E-2</v>
      </c>
      <c r="JV96" s="2">
        <v>40877</v>
      </c>
      <c r="JW96">
        <v>2.3E-2</v>
      </c>
      <c r="JY96" s="2">
        <v>40877</v>
      </c>
      <c r="JZ96">
        <v>8.0000000000000002E-3</v>
      </c>
      <c r="KB96" s="2">
        <v>40877</v>
      </c>
      <c r="KC96">
        <v>1.7000000000000001E-2</v>
      </c>
      <c r="KE96" s="2">
        <v>40877</v>
      </c>
      <c r="KF96">
        <v>1.9E-2</v>
      </c>
      <c r="KH96" s="2">
        <v>40877</v>
      </c>
      <c r="KI96">
        <v>1.0999999999999999E-2</v>
      </c>
      <c r="KK96" s="2">
        <v>40877</v>
      </c>
      <c r="KL96">
        <v>1.0999999999999999E-2</v>
      </c>
      <c r="KN96" s="2">
        <v>40877</v>
      </c>
      <c r="KO96">
        <v>6.0000000000000001E-3</v>
      </c>
      <c r="KQ96" s="2">
        <v>40877</v>
      </c>
      <c r="KR96">
        <v>4.0000000000000001E-3</v>
      </c>
      <c r="KT96" s="2">
        <v>40877</v>
      </c>
      <c r="KU96">
        <v>8.9999999999999993E-3</v>
      </c>
      <c r="KW96" s="2">
        <v>40877</v>
      </c>
      <c r="KX96">
        <v>1.9E-2</v>
      </c>
      <c r="KZ96" s="2">
        <v>40877</v>
      </c>
      <c r="LA96">
        <v>1E-3</v>
      </c>
      <c r="LC96" s="2">
        <v>40877</v>
      </c>
      <c r="LD96">
        <v>7.0000000000000001E-3</v>
      </c>
      <c r="LF96" s="2">
        <v>40877</v>
      </c>
      <c r="LG96">
        <v>0.16700000000000001</v>
      </c>
      <c r="LI96" s="2">
        <v>40877</v>
      </c>
      <c r="LJ96">
        <v>9.4E-2</v>
      </c>
      <c r="LL96" s="2">
        <v>40877</v>
      </c>
      <c r="LM96">
        <v>1.4999999999999999E-2</v>
      </c>
    </row>
    <row r="97" spans="1:325">
      <c r="A97" s="2">
        <v>37741</v>
      </c>
      <c r="B97">
        <v>326290</v>
      </c>
      <c r="D97" s="2">
        <v>36007</v>
      </c>
      <c r="E97">
        <v>194436</v>
      </c>
      <c r="G97" s="2">
        <v>38716</v>
      </c>
      <c r="H97">
        <v>174000</v>
      </c>
      <c r="J97" s="2">
        <v>36007</v>
      </c>
      <c r="K97">
        <v>14285</v>
      </c>
      <c r="M97" s="2">
        <v>37468</v>
      </c>
      <c r="N97">
        <v>155270</v>
      </c>
      <c r="P97" s="2">
        <v>37833</v>
      </c>
      <c r="Q97">
        <v>132906</v>
      </c>
      <c r="S97" s="2">
        <v>37680</v>
      </c>
      <c r="T97">
        <v>38533</v>
      </c>
      <c r="V97" s="5">
        <v>36007</v>
      </c>
      <c r="W97">
        <v>96500</v>
      </c>
      <c r="Y97" s="2">
        <v>38138</v>
      </c>
      <c r="Z97">
        <v>518926</v>
      </c>
      <c r="AB97" s="2">
        <v>40907</v>
      </c>
      <c r="AC97">
        <v>2.4900000000000002</v>
      </c>
      <c r="AE97" s="2">
        <v>40907</v>
      </c>
      <c r="AF97">
        <v>2.3570000000000002</v>
      </c>
      <c r="AH97" s="2">
        <v>38929</v>
      </c>
      <c r="AI97">
        <v>172389</v>
      </c>
      <c r="AK97" s="2">
        <v>40907</v>
      </c>
      <c r="AL97">
        <v>1.6379999999999999</v>
      </c>
      <c r="AN97" s="2">
        <v>37802</v>
      </c>
      <c r="AO97">
        <v>52899</v>
      </c>
      <c r="AQ97" s="2">
        <v>36007</v>
      </c>
      <c r="AR97">
        <v>8004</v>
      </c>
      <c r="AT97" s="2">
        <v>37955</v>
      </c>
      <c r="AU97">
        <v>17679.2</v>
      </c>
      <c r="AW97" s="2">
        <v>36007</v>
      </c>
      <c r="AX97">
        <v>18764</v>
      </c>
      <c r="AZ97" s="2">
        <v>36007</v>
      </c>
      <c r="BA97">
        <v>28478.1</v>
      </c>
      <c r="BC97" s="2">
        <v>39478</v>
      </c>
      <c r="BD97">
        <v>71372</v>
      </c>
      <c r="BF97" s="2">
        <v>40907</v>
      </c>
      <c r="BG97">
        <v>1.089</v>
      </c>
      <c r="BI97" s="2">
        <v>36007</v>
      </c>
      <c r="BJ97">
        <v>15656</v>
      </c>
      <c r="BL97" s="2">
        <v>36341</v>
      </c>
      <c r="BM97">
        <v>21930</v>
      </c>
      <c r="BO97" s="2">
        <v>40907</v>
      </c>
      <c r="BP97">
        <v>0.64900000000000002</v>
      </c>
      <c r="BR97" s="2">
        <v>36007</v>
      </c>
      <c r="BS97">
        <v>22359</v>
      </c>
      <c r="BU97" s="2">
        <v>36007</v>
      </c>
      <c r="BV97">
        <v>22080.799999999999</v>
      </c>
      <c r="BX97" s="2">
        <v>36007</v>
      </c>
      <c r="BY97">
        <v>19452</v>
      </c>
      <c r="CA97" s="2">
        <v>39660</v>
      </c>
      <c r="CB97">
        <v>42020</v>
      </c>
      <c r="CD97" s="2">
        <v>36007</v>
      </c>
      <c r="CE97">
        <v>27582</v>
      </c>
      <c r="CG97" s="2">
        <v>40907</v>
      </c>
      <c r="CH97">
        <v>0.379</v>
      </c>
      <c r="CJ97" s="2">
        <v>40907</v>
      </c>
      <c r="CK97">
        <v>0.45300000000000001</v>
      </c>
      <c r="CM97" s="2">
        <v>40907</v>
      </c>
      <c r="CN97">
        <v>0.32400000000000001</v>
      </c>
      <c r="CP97" s="2">
        <v>40907</v>
      </c>
      <c r="CQ97">
        <v>0.40100000000000002</v>
      </c>
      <c r="CS97" s="2">
        <v>40907</v>
      </c>
      <c r="CT97">
        <v>0.40500000000000003</v>
      </c>
      <c r="CV97" s="2">
        <v>40907</v>
      </c>
      <c r="CW97">
        <v>0.374</v>
      </c>
      <c r="CY97" s="2">
        <v>40907</v>
      </c>
      <c r="CZ97">
        <v>0.33300000000000002</v>
      </c>
      <c r="DB97" s="2">
        <v>40907</v>
      </c>
      <c r="DC97">
        <v>0.39500000000000002</v>
      </c>
      <c r="DE97" s="2">
        <v>40907</v>
      </c>
      <c r="DF97">
        <v>0.44800000000000001</v>
      </c>
      <c r="DH97" s="2">
        <v>40907</v>
      </c>
      <c r="DI97">
        <v>0.53</v>
      </c>
      <c r="DK97" s="2">
        <v>40907</v>
      </c>
      <c r="DL97">
        <v>0.192</v>
      </c>
      <c r="DN97" s="2">
        <v>40907</v>
      </c>
      <c r="DO97">
        <v>0.32300000000000001</v>
      </c>
      <c r="DR97" s="2">
        <v>40907</v>
      </c>
      <c r="DS97">
        <v>0.30199999999999999</v>
      </c>
      <c r="DU97" s="2">
        <v>40907</v>
      </c>
      <c r="DV97">
        <v>0.26200000000000001</v>
      </c>
      <c r="DX97" s="2">
        <v>40907</v>
      </c>
      <c r="DY97">
        <v>0.27900000000000003</v>
      </c>
      <c r="EA97" s="2">
        <v>40907</v>
      </c>
      <c r="EB97">
        <v>0.379</v>
      </c>
      <c r="ED97" s="2">
        <v>40907</v>
      </c>
      <c r="EE97">
        <v>0.29499999999999998</v>
      </c>
      <c r="EG97" s="2">
        <v>40907</v>
      </c>
      <c r="EH97">
        <v>0.27</v>
      </c>
      <c r="EJ97" s="2">
        <v>40907</v>
      </c>
      <c r="EK97">
        <v>0.11700000000000001</v>
      </c>
      <c r="EN97" s="2">
        <v>40907</v>
      </c>
      <c r="EO97">
        <v>0.19400000000000001</v>
      </c>
      <c r="EQ97" s="2">
        <v>40907</v>
      </c>
      <c r="ER97">
        <v>0.13500000000000001</v>
      </c>
      <c r="ET97" s="2">
        <v>40907</v>
      </c>
      <c r="EU97">
        <v>0.13500000000000001</v>
      </c>
      <c r="EW97" s="2">
        <v>40907</v>
      </c>
      <c r="EX97">
        <v>9.0999999999999998E-2</v>
      </c>
      <c r="EZ97" s="2">
        <v>40907</v>
      </c>
      <c r="FA97">
        <v>0.23100000000000001</v>
      </c>
      <c r="FF97" s="2">
        <v>40907</v>
      </c>
      <c r="FG97">
        <v>0.19800000000000001</v>
      </c>
      <c r="FI97" s="2">
        <v>40907</v>
      </c>
      <c r="FJ97">
        <v>0.14199999999999999</v>
      </c>
      <c r="FL97" s="2">
        <v>40907</v>
      </c>
      <c r="FM97">
        <v>2E-3</v>
      </c>
      <c r="FO97" s="2">
        <v>40907</v>
      </c>
      <c r="FP97">
        <v>0.14499999999999999</v>
      </c>
      <c r="FR97" s="2">
        <v>40907</v>
      </c>
      <c r="FS97">
        <v>0.24</v>
      </c>
      <c r="FU97" s="2">
        <v>40907</v>
      </c>
      <c r="FV97">
        <v>0.26800000000000002</v>
      </c>
      <c r="FX97" s="2">
        <v>40907</v>
      </c>
      <c r="FY97">
        <v>6.2E-2</v>
      </c>
      <c r="GA97" s="2">
        <v>40907</v>
      </c>
      <c r="GB97">
        <v>4.3999999999999997E-2</v>
      </c>
      <c r="GD97" s="2">
        <v>40907</v>
      </c>
      <c r="GE97">
        <v>5.5E-2</v>
      </c>
      <c r="GG97" s="2">
        <v>40907</v>
      </c>
      <c r="GH97">
        <v>3.0000000000000001E-3</v>
      </c>
      <c r="GJ97" s="2">
        <v>40907</v>
      </c>
      <c r="GK97">
        <v>0.215</v>
      </c>
      <c r="GM97" s="2">
        <v>40907</v>
      </c>
      <c r="GN97">
        <v>7.1999999999999995E-2</v>
      </c>
      <c r="GP97" s="2">
        <v>40907</v>
      </c>
      <c r="GQ97">
        <v>7.1999999999999995E-2</v>
      </c>
      <c r="GS97" s="2">
        <v>40907</v>
      </c>
      <c r="GT97">
        <v>0.02</v>
      </c>
      <c r="GV97" s="2">
        <v>40907</v>
      </c>
      <c r="GW97">
        <v>5.2999999999999999E-2</v>
      </c>
      <c r="GY97" s="2">
        <v>40907</v>
      </c>
      <c r="GZ97">
        <v>5.2999999999999999E-2</v>
      </c>
      <c r="HB97" s="2">
        <v>40907</v>
      </c>
      <c r="HC97">
        <v>7.0000000000000007E-2</v>
      </c>
      <c r="HE97" s="2">
        <v>40907</v>
      </c>
      <c r="HF97">
        <v>1.7000000000000001E-2</v>
      </c>
      <c r="HH97" s="2">
        <v>40907</v>
      </c>
      <c r="HI97">
        <v>0.123</v>
      </c>
      <c r="HK97" s="2">
        <v>40907</v>
      </c>
      <c r="HL97">
        <v>9.1999999999999998E-2</v>
      </c>
      <c r="HN97" s="2">
        <v>40907</v>
      </c>
      <c r="HO97">
        <v>7.9000000000000001E-2</v>
      </c>
      <c r="HQ97" s="2">
        <v>40907</v>
      </c>
      <c r="HR97">
        <v>7.4999999999999997E-2</v>
      </c>
      <c r="HT97" s="2">
        <v>40907</v>
      </c>
      <c r="HU97">
        <v>7.4999999999999997E-2</v>
      </c>
      <c r="HW97" s="2">
        <v>40907</v>
      </c>
      <c r="HX97">
        <v>2.1999999999999999E-2</v>
      </c>
      <c r="HZ97" s="2">
        <v>40907</v>
      </c>
      <c r="IA97">
        <v>4.2999999999999997E-2</v>
      </c>
      <c r="IC97" s="2">
        <v>40907</v>
      </c>
      <c r="ID97">
        <v>3.2000000000000001E-2</v>
      </c>
      <c r="IF97" s="2">
        <v>40907</v>
      </c>
      <c r="IG97">
        <v>8.0000000000000002E-3</v>
      </c>
      <c r="II97" s="2">
        <v>40907</v>
      </c>
      <c r="IJ97">
        <v>0.09</v>
      </c>
      <c r="IL97" s="2">
        <v>40907</v>
      </c>
      <c r="IM97">
        <v>3.9E-2</v>
      </c>
      <c r="IO97" s="2">
        <v>40907</v>
      </c>
      <c r="IP97">
        <v>4.4999999999999998E-2</v>
      </c>
      <c r="IR97" s="2">
        <v>40907</v>
      </c>
      <c r="IS97">
        <v>3.2000000000000001E-2</v>
      </c>
      <c r="IU97" s="2">
        <v>40907</v>
      </c>
      <c r="IV97">
        <v>8.0000000000000002E-3</v>
      </c>
      <c r="IX97" s="2">
        <v>40907</v>
      </c>
      <c r="IY97">
        <v>0.02</v>
      </c>
      <c r="JA97" s="2">
        <v>40907</v>
      </c>
      <c r="JB97">
        <v>3.2000000000000001E-2</v>
      </c>
      <c r="JD97" s="2">
        <v>40907</v>
      </c>
      <c r="JE97">
        <v>7.5999999999999998E-2</v>
      </c>
      <c r="JG97" s="2">
        <v>40907</v>
      </c>
      <c r="JH97">
        <v>2.3E-2</v>
      </c>
      <c r="JJ97" s="2">
        <v>40907</v>
      </c>
      <c r="JK97">
        <v>2.5000000000000001E-2</v>
      </c>
      <c r="JM97" s="2">
        <v>40907</v>
      </c>
      <c r="JN97">
        <v>2.7E-2</v>
      </c>
      <c r="JP97" s="2">
        <v>40907</v>
      </c>
      <c r="JQ97">
        <v>3.9E-2</v>
      </c>
      <c r="JS97" s="2">
        <v>40907</v>
      </c>
      <c r="JT97">
        <v>0.03</v>
      </c>
      <c r="JV97" s="2">
        <v>40907</v>
      </c>
      <c r="JW97">
        <v>2.1000000000000001E-2</v>
      </c>
      <c r="JY97" s="2">
        <v>40907</v>
      </c>
      <c r="JZ97">
        <v>8.0000000000000002E-3</v>
      </c>
      <c r="KB97" s="2">
        <v>40907</v>
      </c>
      <c r="KC97">
        <v>1.7000000000000001E-2</v>
      </c>
      <c r="KE97" s="2">
        <v>40907</v>
      </c>
      <c r="KF97">
        <v>1.7999999999999999E-2</v>
      </c>
      <c r="KH97" s="2">
        <v>40907</v>
      </c>
      <c r="KI97">
        <v>1.0999999999999999E-2</v>
      </c>
      <c r="KK97" s="2">
        <v>40907</v>
      </c>
      <c r="KL97">
        <v>1.0999999999999999E-2</v>
      </c>
      <c r="KN97" s="2">
        <v>40907</v>
      </c>
      <c r="KO97">
        <v>6.0000000000000001E-3</v>
      </c>
      <c r="KQ97" s="2">
        <v>40907</v>
      </c>
      <c r="KR97">
        <v>0</v>
      </c>
      <c r="KT97" s="2">
        <v>40907</v>
      </c>
      <c r="KU97">
        <v>8.9999999999999993E-3</v>
      </c>
      <c r="KW97" s="2">
        <v>40907</v>
      </c>
      <c r="KX97">
        <v>0.02</v>
      </c>
      <c r="KZ97" s="2">
        <v>40907</v>
      </c>
      <c r="LA97">
        <v>1E-3</v>
      </c>
      <c r="LC97" s="2">
        <v>40907</v>
      </c>
      <c r="LD97">
        <v>7.0000000000000001E-3</v>
      </c>
      <c r="LF97" s="2">
        <v>40907</v>
      </c>
      <c r="LG97">
        <v>0.14000000000000001</v>
      </c>
      <c r="LI97" s="2">
        <v>40907</v>
      </c>
      <c r="LJ97">
        <v>9.2999999999999999E-2</v>
      </c>
      <c r="LL97" s="2">
        <v>40907</v>
      </c>
      <c r="LM97">
        <v>1.4E-2</v>
      </c>
    </row>
    <row r="98" spans="1:325">
      <c r="A98" s="2">
        <v>37772</v>
      </c>
      <c r="B98">
        <v>340060</v>
      </c>
      <c r="D98" s="2">
        <v>36038</v>
      </c>
      <c r="E98">
        <v>196044</v>
      </c>
      <c r="G98" s="2">
        <v>38748</v>
      </c>
      <c r="H98">
        <v>188200</v>
      </c>
      <c r="J98" s="2">
        <v>36038</v>
      </c>
      <c r="K98">
        <v>12404</v>
      </c>
      <c r="M98" s="2">
        <v>37499</v>
      </c>
      <c r="N98">
        <v>156440</v>
      </c>
      <c r="P98" s="2">
        <v>37864</v>
      </c>
      <c r="Q98">
        <v>136189</v>
      </c>
      <c r="S98" s="2">
        <v>37711</v>
      </c>
      <c r="T98">
        <v>42329</v>
      </c>
      <c r="V98" s="5">
        <v>36038</v>
      </c>
      <c r="W98">
        <v>92100</v>
      </c>
      <c r="Y98" s="2">
        <v>38168</v>
      </c>
      <c r="Z98">
        <v>523851</v>
      </c>
      <c r="AB98" s="2">
        <v>40939</v>
      </c>
      <c r="AC98">
        <v>2.4990000000000001</v>
      </c>
      <c r="AE98" s="2">
        <v>40939</v>
      </c>
      <c r="AF98">
        <v>2.3340000000000001</v>
      </c>
      <c r="AH98" s="2">
        <v>38960</v>
      </c>
      <c r="AI98">
        <v>173914</v>
      </c>
      <c r="AK98" s="2">
        <v>40939</v>
      </c>
      <c r="AL98">
        <v>1.6219999999999999</v>
      </c>
      <c r="AN98" s="2">
        <v>37833</v>
      </c>
      <c r="AO98">
        <v>51636</v>
      </c>
      <c r="AQ98" s="2">
        <v>36038</v>
      </c>
      <c r="AR98">
        <v>8008</v>
      </c>
      <c r="AT98" s="2">
        <v>37986</v>
      </c>
      <c r="AU98">
        <v>18309.8</v>
      </c>
      <c r="AW98" s="2">
        <v>36038</v>
      </c>
      <c r="AX98">
        <v>18788</v>
      </c>
      <c r="AZ98" s="2">
        <v>36038</v>
      </c>
      <c r="BA98">
        <v>28508.2</v>
      </c>
      <c r="BC98" s="2">
        <v>39507</v>
      </c>
      <c r="BD98">
        <v>74910</v>
      </c>
      <c r="BF98" s="2">
        <v>40939</v>
      </c>
      <c r="BG98">
        <v>1.081</v>
      </c>
      <c r="BI98" s="2">
        <v>36038</v>
      </c>
      <c r="BJ98">
        <v>12525.7</v>
      </c>
      <c r="BL98" s="2">
        <v>36372</v>
      </c>
      <c r="BM98">
        <v>22140</v>
      </c>
      <c r="BO98" s="2">
        <v>40939</v>
      </c>
      <c r="BP98">
        <v>0.65400000000000003</v>
      </c>
      <c r="BR98" s="2">
        <v>36038</v>
      </c>
      <c r="BS98">
        <v>24321.9</v>
      </c>
      <c r="BU98" s="2">
        <v>36038</v>
      </c>
      <c r="BV98">
        <v>21966</v>
      </c>
      <c r="BX98" s="2">
        <v>36038</v>
      </c>
      <c r="BY98">
        <v>14872</v>
      </c>
      <c r="CA98" s="2">
        <v>39689</v>
      </c>
      <c r="CB98">
        <v>40792</v>
      </c>
      <c r="CD98" s="2">
        <v>36038</v>
      </c>
      <c r="CE98">
        <v>27687</v>
      </c>
      <c r="CG98" s="2">
        <v>40939</v>
      </c>
      <c r="CH98">
        <v>0.38200000000000001</v>
      </c>
      <c r="CJ98" s="2">
        <v>40939</v>
      </c>
      <c r="CK98">
        <v>0.46899999999999997</v>
      </c>
      <c r="CM98" s="2">
        <v>40939</v>
      </c>
      <c r="CN98">
        <v>0.32500000000000001</v>
      </c>
      <c r="CP98" s="2">
        <v>40939</v>
      </c>
      <c r="CQ98">
        <v>0.42699999999999999</v>
      </c>
      <c r="CS98" s="2">
        <v>40939</v>
      </c>
      <c r="CT98">
        <v>0.39200000000000002</v>
      </c>
      <c r="CV98" s="2">
        <v>40939</v>
      </c>
      <c r="CW98">
        <v>0.374</v>
      </c>
      <c r="CY98" s="2">
        <v>40939</v>
      </c>
      <c r="CZ98">
        <v>0.33500000000000002</v>
      </c>
      <c r="DB98" s="2">
        <v>40939</v>
      </c>
      <c r="DC98">
        <v>0.39100000000000001</v>
      </c>
      <c r="DE98" s="2">
        <v>40939</v>
      </c>
      <c r="DF98">
        <v>0.45300000000000001</v>
      </c>
      <c r="DH98" s="2">
        <v>40939</v>
      </c>
      <c r="DI98">
        <v>0.53200000000000003</v>
      </c>
      <c r="DK98" s="2">
        <v>40939</v>
      </c>
      <c r="DL98">
        <v>0.17199999999999999</v>
      </c>
      <c r="DN98" s="2">
        <v>40939</v>
      </c>
      <c r="DO98">
        <v>0.32400000000000001</v>
      </c>
      <c r="DR98" s="2">
        <v>40939</v>
      </c>
      <c r="DS98">
        <v>0.29799999999999999</v>
      </c>
      <c r="DU98" s="2">
        <v>40939</v>
      </c>
      <c r="DV98">
        <v>0.25700000000000001</v>
      </c>
      <c r="DX98" s="2">
        <v>40939</v>
      </c>
      <c r="DY98">
        <v>0.32700000000000001</v>
      </c>
      <c r="EA98" s="2">
        <v>40939</v>
      </c>
      <c r="EB98">
        <v>0.41199999999999998</v>
      </c>
      <c r="ED98" s="2">
        <v>40939</v>
      </c>
      <c r="EE98">
        <v>0.28399999999999997</v>
      </c>
      <c r="EG98" s="2">
        <v>40939</v>
      </c>
      <c r="EH98">
        <v>0.245</v>
      </c>
      <c r="EJ98" s="2">
        <v>40939</v>
      </c>
      <c r="EK98">
        <v>0.11700000000000001</v>
      </c>
      <c r="EN98" s="2">
        <v>40939</v>
      </c>
      <c r="EO98">
        <v>0.19500000000000001</v>
      </c>
      <c r="EQ98" s="2">
        <v>40939</v>
      </c>
      <c r="ER98">
        <v>0.13600000000000001</v>
      </c>
      <c r="ET98" s="2">
        <v>40939</v>
      </c>
      <c r="EU98">
        <v>0.13600000000000001</v>
      </c>
      <c r="EW98" s="2">
        <v>40939</v>
      </c>
      <c r="EX98">
        <v>9.2999999999999999E-2</v>
      </c>
      <c r="EZ98" s="2">
        <v>40939</v>
      </c>
      <c r="FA98">
        <v>0.22500000000000001</v>
      </c>
      <c r="FF98" s="2">
        <v>40939</v>
      </c>
      <c r="FG98">
        <v>0.17599999999999999</v>
      </c>
      <c r="FI98" s="2">
        <v>40939</v>
      </c>
      <c r="FJ98">
        <v>0.14000000000000001</v>
      </c>
      <c r="FL98" s="2">
        <v>40939</v>
      </c>
      <c r="FM98">
        <v>2E-3</v>
      </c>
      <c r="FO98" s="2">
        <v>40939</v>
      </c>
      <c r="FP98">
        <v>0.14599999999999999</v>
      </c>
      <c r="FR98" s="2">
        <v>40939</v>
      </c>
      <c r="FS98">
        <v>0.26800000000000002</v>
      </c>
      <c r="FU98" s="2">
        <v>40939</v>
      </c>
      <c r="FV98">
        <v>0.28199999999999997</v>
      </c>
      <c r="FX98" s="2">
        <v>40939</v>
      </c>
      <c r="FY98">
        <v>5.7000000000000002E-2</v>
      </c>
      <c r="GA98" s="2">
        <v>40939</v>
      </c>
      <c r="GB98">
        <v>4.2000000000000003E-2</v>
      </c>
      <c r="GD98" s="2">
        <v>40939</v>
      </c>
      <c r="GE98">
        <v>5.1999999999999998E-2</v>
      </c>
      <c r="GG98" s="2">
        <v>40939</v>
      </c>
      <c r="GH98">
        <v>3.0000000000000001E-3</v>
      </c>
      <c r="GJ98" s="2">
        <v>40939</v>
      </c>
      <c r="GK98">
        <v>0.254</v>
      </c>
      <c r="GM98" s="2">
        <v>40939</v>
      </c>
      <c r="GN98">
        <v>7.0000000000000007E-2</v>
      </c>
      <c r="GP98" s="2">
        <v>40939</v>
      </c>
      <c r="GQ98">
        <v>7.5999999999999998E-2</v>
      </c>
      <c r="GS98" s="2">
        <v>40939</v>
      </c>
      <c r="GT98">
        <v>1.9E-2</v>
      </c>
      <c r="GV98" s="2">
        <v>40939</v>
      </c>
      <c r="GW98">
        <v>5.5E-2</v>
      </c>
      <c r="GY98" s="2">
        <v>40939</v>
      </c>
      <c r="GZ98">
        <v>5.5E-2</v>
      </c>
      <c r="HB98" s="2">
        <v>40939</v>
      </c>
      <c r="HC98">
        <v>7.0000000000000007E-2</v>
      </c>
      <c r="HE98" s="2">
        <v>40939</v>
      </c>
      <c r="HF98">
        <v>1.7000000000000001E-2</v>
      </c>
      <c r="HH98" s="2">
        <v>40939</v>
      </c>
      <c r="HI98">
        <v>0.126</v>
      </c>
      <c r="HK98" s="2">
        <v>40939</v>
      </c>
      <c r="HL98">
        <v>0.09</v>
      </c>
      <c r="HN98" s="2">
        <v>40939</v>
      </c>
      <c r="HO98">
        <v>8.5000000000000006E-2</v>
      </c>
      <c r="HQ98" s="2">
        <v>40939</v>
      </c>
      <c r="HR98">
        <v>7.5999999999999998E-2</v>
      </c>
      <c r="HT98" s="2">
        <v>40939</v>
      </c>
      <c r="HU98">
        <v>7.5999999999999998E-2</v>
      </c>
      <c r="HW98" s="2">
        <v>40939</v>
      </c>
      <c r="HX98">
        <v>2.1999999999999999E-2</v>
      </c>
      <c r="HZ98" s="2">
        <v>40939</v>
      </c>
      <c r="IA98">
        <v>4.3999999999999997E-2</v>
      </c>
      <c r="IC98" s="2">
        <v>40939</v>
      </c>
      <c r="ID98">
        <v>3.2000000000000001E-2</v>
      </c>
      <c r="IF98" s="2">
        <v>40939</v>
      </c>
      <c r="IG98">
        <v>0</v>
      </c>
      <c r="II98" s="2">
        <v>40939</v>
      </c>
      <c r="IJ98">
        <v>9.5000000000000001E-2</v>
      </c>
      <c r="IL98" s="2">
        <v>40939</v>
      </c>
      <c r="IM98">
        <v>3.9E-2</v>
      </c>
      <c r="IO98" s="2">
        <v>40939</v>
      </c>
      <c r="IP98">
        <v>4.7E-2</v>
      </c>
      <c r="IR98" s="2">
        <v>40939</v>
      </c>
      <c r="IS98">
        <v>3.2000000000000001E-2</v>
      </c>
      <c r="IU98" s="2">
        <v>40939</v>
      </c>
      <c r="IV98">
        <v>3.0000000000000001E-3</v>
      </c>
      <c r="IX98" s="2">
        <v>40939</v>
      </c>
      <c r="IY98">
        <v>2.3E-2</v>
      </c>
      <c r="JA98" s="2">
        <v>40939</v>
      </c>
      <c r="JB98">
        <v>3.2000000000000001E-2</v>
      </c>
      <c r="JD98" s="2">
        <v>40939</v>
      </c>
      <c r="JE98">
        <v>7.5999999999999998E-2</v>
      </c>
      <c r="JG98" s="2">
        <v>40939</v>
      </c>
      <c r="JH98">
        <v>2.3E-2</v>
      </c>
      <c r="JJ98" s="2">
        <v>40939</v>
      </c>
      <c r="JK98">
        <v>1.6E-2</v>
      </c>
      <c r="JM98" s="2">
        <v>40939</v>
      </c>
      <c r="JN98">
        <v>3.6999999999999998E-2</v>
      </c>
      <c r="JP98" s="2">
        <v>40939</v>
      </c>
      <c r="JQ98">
        <v>3.6999999999999998E-2</v>
      </c>
      <c r="JS98" s="2">
        <v>40939</v>
      </c>
      <c r="JT98">
        <v>3.4000000000000002E-2</v>
      </c>
      <c r="JV98" s="2">
        <v>40939</v>
      </c>
      <c r="JW98">
        <v>2.1000000000000001E-2</v>
      </c>
      <c r="JY98" s="2">
        <v>40939</v>
      </c>
      <c r="JZ98">
        <v>8.0000000000000002E-3</v>
      </c>
      <c r="KB98" s="2">
        <v>40939</v>
      </c>
      <c r="KC98">
        <v>1.7000000000000001E-2</v>
      </c>
      <c r="KE98" s="2">
        <v>40939</v>
      </c>
      <c r="KF98">
        <v>1.7000000000000001E-2</v>
      </c>
      <c r="KH98" s="2">
        <v>40939</v>
      </c>
      <c r="KI98">
        <v>1.0999999999999999E-2</v>
      </c>
      <c r="KK98" s="2">
        <v>40939</v>
      </c>
      <c r="KL98">
        <v>1.0999999999999999E-2</v>
      </c>
      <c r="KN98" s="2">
        <v>40939</v>
      </c>
      <c r="KO98">
        <v>7.0000000000000001E-3</v>
      </c>
      <c r="KQ98" s="2">
        <v>40939</v>
      </c>
      <c r="KR98">
        <v>0</v>
      </c>
      <c r="KT98" s="2">
        <v>40939</v>
      </c>
      <c r="KU98">
        <v>7.0000000000000001E-3</v>
      </c>
      <c r="KW98" s="2">
        <v>40939</v>
      </c>
      <c r="KX98">
        <v>1.9E-2</v>
      </c>
      <c r="KZ98" s="2">
        <v>40939</v>
      </c>
      <c r="LA98">
        <v>1E-3</v>
      </c>
      <c r="LC98" s="2">
        <v>40939</v>
      </c>
      <c r="LD98">
        <v>7.0000000000000001E-3</v>
      </c>
      <c r="LF98" s="2">
        <v>40939</v>
      </c>
      <c r="LG98">
        <v>0.13</v>
      </c>
      <c r="LI98" s="2">
        <v>40939</v>
      </c>
      <c r="LJ98">
        <v>9.6000000000000002E-2</v>
      </c>
      <c r="LL98" s="2">
        <v>40939</v>
      </c>
      <c r="LM98">
        <v>1.4999999999999999E-2</v>
      </c>
    </row>
    <row r="99" spans="1:325">
      <c r="A99" s="2">
        <v>37802</v>
      </c>
      <c r="B99">
        <v>346480</v>
      </c>
      <c r="D99" s="2">
        <v>36068</v>
      </c>
      <c r="E99">
        <v>198550</v>
      </c>
      <c r="G99" s="2">
        <v>38776</v>
      </c>
      <c r="H99">
        <v>195600</v>
      </c>
      <c r="J99" s="2">
        <v>36068</v>
      </c>
      <c r="K99">
        <v>12827</v>
      </c>
      <c r="M99" s="2">
        <v>37529</v>
      </c>
      <c r="N99">
        <v>157030</v>
      </c>
      <c r="P99" s="2">
        <v>37894</v>
      </c>
      <c r="Q99">
        <v>141530</v>
      </c>
      <c r="S99" s="2">
        <v>37741</v>
      </c>
      <c r="T99">
        <v>41490</v>
      </c>
      <c r="V99" s="5">
        <v>36068</v>
      </c>
      <c r="W99">
        <v>88400</v>
      </c>
      <c r="Y99" s="2">
        <v>38198</v>
      </c>
      <c r="Z99">
        <v>524732</v>
      </c>
      <c r="AH99" s="2">
        <v>38990</v>
      </c>
      <c r="AI99">
        <v>176492</v>
      </c>
      <c r="AN99" s="2">
        <v>37862</v>
      </c>
      <c r="AO99">
        <v>51487</v>
      </c>
      <c r="AQ99" s="2">
        <v>36068</v>
      </c>
      <c r="AR99">
        <v>7652</v>
      </c>
      <c r="AT99" s="2">
        <v>38017</v>
      </c>
      <c r="AU99">
        <v>18481.3</v>
      </c>
      <c r="AW99" s="2">
        <v>36068</v>
      </c>
      <c r="AX99">
        <v>19898</v>
      </c>
      <c r="AZ99" s="2">
        <v>36068</v>
      </c>
      <c r="BA99">
        <v>27021.4</v>
      </c>
      <c r="BC99" s="2">
        <v>39538</v>
      </c>
      <c r="BD99">
        <v>74755</v>
      </c>
      <c r="BI99" s="2">
        <v>36068</v>
      </c>
      <c r="BJ99">
        <v>14043.7</v>
      </c>
      <c r="BL99" s="2">
        <v>36403</v>
      </c>
      <c r="BM99">
        <v>21780</v>
      </c>
      <c r="BR99" s="2">
        <v>36068</v>
      </c>
      <c r="BS99">
        <v>23893.200000000001</v>
      </c>
      <c r="BU99" s="2">
        <v>36068</v>
      </c>
      <c r="BV99">
        <v>21445.599999999999</v>
      </c>
      <c r="BX99" s="2">
        <v>36068</v>
      </c>
      <c r="BY99">
        <v>16394</v>
      </c>
      <c r="CA99" s="2">
        <v>39721</v>
      </c>
      <c r="CB99">
        <v>40331</v>
      </c>
      <c r="CD99" s="2">
        <v>36068</v>
      </c>
      <c r="CE99">
        <v>28567</v>
      </c>
    </row>
    <row r="100" spans="1:325">
      <c r="A100" s="2">
        <v>37833</v>
      </c>
      <c r="B100">
        <v>356490</v>
      </c>
      <c r="D100" s="2">
        <v>36099</v>
      </c>
      <c r="E100">
        <v>200229</v>
      </c>
      <c r="G100" s="2">
        <v>38807</v>
      </c>
      <c r="H100">
        <v>205900</v>
      </c>
      <c r="J100" s="2">
        <v>36099</v>
      </c>
      <c r="K100">
        <v>13174</v>
      </c>
      <c r="M100" s="2">
        <v>37560</v>
      </c>
      <c r="N100">
        <v>157630</v>
      </c>
      <c r="P100" s="2">
        <v>37925</v>
      </c>
      <c r="Q100">
        <v>144320</v>
      </c>
      <c r="S100" s="2">
        <v>37771</v>
      </c>
      <c r="T100">
        <v>43388</v>
      </c>
      <c r="V100" s="5">
        <v>36099</v>
      </c>
      <c r="W100">
        <v>88700</v>
      </c>
      <c r="Y100" s="2">
        <v>38230</v>
      </c>
      <c r="Z100">
        <v>519139</v>
      </c>
      <c r="AH100" s="2">
        <v>39021</v>
      </c>
      <c r="AI100">
        <v>178330</v>
      </c>
      <c r="AN100" s="2">
        <v>37894</v>
      </c>
      <c r="AO100">
        <v>51418</v>
      </c>
      <c r="AQ100" s="2">
        <v>36099</v>
      </c>
      <c r="AR100">
        <v>7834</v>
      </c>
      <c r="AT100" s="2">
        <v>38046</v>
      </c>
      <c r="AU100">
        <v>19012.5</v>
      </c>
      <c r="AW100" s="2">
        <v>36099</v>
      </c>
      <c r="AX100">
        <v>21917</v>
      </c>
      <c r="AZ100" s="2">
        <v>36099</v>
      </c>
      <c r="BA100">
        <v>27436.1</v>
      </c>
      <c r="BC100" s="2">
        <v>39568</v>
      </c>
      <c r="BD100">
        <v>74660</v>
      </c>
      <c r="BI100" s="2">
        <v>36099</v>
      </c>
      <c r="BJ100">
        <v>13503.8</v>
      </c>
      <c r="BL100" s="2">
        <v>36433</v>
      </c>
      <c r="BM100">
        <v>21850</v>
      </c>
      <c r="BR100" s="2">
        <v>36099</v>
      </c>
      <c r="BS100">
        <v>22622</v>
      </c>
      <c r="BU100" s="2">
        <v>36099</v>
      </c>
      <c r="BV100">
        <v>20926.400000000001</v>
      </c>
      <c r="BX100" s="2">
        <v>36099</v>
      </c>
      <c r="BY100">
        <v>16888</v>
      </c>
      <c r="CA100" s="2">
        <v>39752</v>
      </c>
      <c r="CB100">
        <v>38113</v>
      </c>
      <c r="CD100" s="2">
        <v>36099</v>
      </c>
      <c r="CE100">
        <v>29568</v>
      </c>
    </row>
    <row r="101" spans="1:325">
      <c r="A101" s="2">
        <v>37864</v>
      </c>
      <c r="B101">
        <v>364730</v>
      </c>
      <c r="D101" s="2">
        <v>36129</v>
      </c>
      <c r="E101">
        <v>201152</v>
      </c>
      <c r="G101" s="2">
        <v>38835</v>
      </c>
      <c r="H101">
        <v>225700</v>
      </c>
      <c r="J101" s="2">
        <v>36129</v>
      </c>
      <c r="K101">
        <v>12613</v>
      </c>
      <c r="M101" s="2">
        <v>37590</v>
      </c>
      <c r="N101">
        <v>159130</v>
      </c>
      <c r="P101" s="2">
        <v>37955</v>
      </c>
      <c r="Q101">
        <v>150339</v>
      </c>
      <c r="S101" s="2">
        <v>37802</v>
      </c>
      <c r="T101">
        <v>47957</v>
      </c>
      <c r="V101" s="5">
        <v>36129</v>
      </c>
      <c r="W101">
        <v>88600</v>
      </c>
      <c r="Y101" s="2">
        <v>38260</v>
      </c>
      <c r="Z101">
        <v>520619</v>
      </c>
      <c r="AH101" s="2">
        <v>39051</v>
      </c>
      <c r="AI101">
        <v>181979</v>
      </c>
      <c r="AN101" s="2">
        <v>37925</v>
      </c>
      <c r="AO101">
        <v>53646</v>
      </c>
      <c r="AQ101" s="2">
        <v>36129</v>
      </c>
      <c r="AR101">
        <v>7212</v>
      </c>
      <c r="AT101" s="2">
        <v>38077</v>
      </c>
      <c r="AU101">
        <v>19400.099999999999</v>
      </c>
      <c r="AW101" s="2">
        <v>36129</v>
      </c>
      <c r="AX101">
        <v>22164</v>
      </c>
      <c r="AZ101" s="2">
        <v>36129</v>
      </c>
      <c r="BA101">
        <v>27573</v>
      </c>
      <c r="BC101" s="2">
        <v>39598</v>
      </c>
      <c r="BD101">
        <v>74052</v>
      </c>
      <c r="BI101" s="2">
        <v>36129</v>
      </c>
      <c r="BJ101">
        <v>13965.6</v>
      </c>
      <c r="BL101" s="2">
        <v>36464</v>
      </c>
      <c r="BM101">
        <v>21690</v>
      </c>
      <c r="BR101" s="2">
        <v>36129</v>
      </c>
      <c r="BS101">
        <v>22883.1</v>
      </c>
      <c r="BU101" s="2">
        <v>36129</v>
      </c>
      <c r="BV101">
        <v>18102.3</v>
      </c>
      <c r="BX101" s="2">
        <v>36129</v>
      </c>
      <c r="BY101">
        <v>20084</v>
      </c>
      <c r="CA101" s="2">
        <v>39780</v>
      </c>
      <c r="CB101">
        <v>38611</v>
      </c>
      <c r="CD101" s="2">
        <v>36129</v>
      </c>
      <c r="CE101">
        <v>28875</v>
      </c>
    </row>
    <row r="102" spans="1:325">
      <c r="A102" s="2">
        <v>37894</v>
      </c>
      <c r="B102">
        <v>383860</v>
      </c>
      <c r="D102" s="2">
        <v>36160</v>
      </c>
      <c r="E102">
        <v>203215</v>
      </c>
      <c r="G102" s="2">
        <v>38868</v>
      </c>
      <c r="H102">
        <v>243300</v>
      </c>
      <c r="J102" s="2">
        <v>36160</v>
      </c>
      <c r="K102">
        <v>12714</v>
      </c>
      <c r="M102" s="2">
        <v>37621</v>
      </c>
      <c r="N102">
        <v>161660</v>
      </c>
      <c r="P102" s="2">
        <v>37986</v>
      </c>
      <c r="Q102">
        <v>155352</v>
      </c>
      <c r="S102" s="2">
        <v>37833</v>
      </c>
      <c r="T102">
        <v>47645</v>
      </c>
      <c r="V102" s="5">
        <v>36160</v>
      </c>
      <c r="W102">
        <v>89600</v>
      </c>
      <c r="Y102" s="2">
        <v>38289</v>
      </c>
      <c r="Z102">
        <v>525632</v>
      </c>
      <c r="AH102" s="2">
        <v>39082</v>
      </c>
      <c r="AI102">
        <v>184034</v>
      </c>
      <c r="AN102" s="2">
        <v>37953</v>
      </c>
      <c r="AO102">
        <v>55396</v>
      </c>
      <c r="AQ102" s="2">
        <v>36160</v>
      </c>
      <c r="AR102">
        <v>6844</v>
      </c>
      <c r="AT102" s="2">
        <v>38107</v>
      </c>
      <c r="AU102">
        <v>19206</v>
      </c>
      <c r="AW102" s="2">
        <v>36160</v>
      </c>
      <c r="AX102">
        <v>24728</v>
      </c>
      <c r="AZ102" s="2">
        <v>36160</v>
      </c>
      <c r="BA102">
        <v>27209.5</v>
      </c>
      <c r="BC102" s="2">
        <v>39629</v>
      </c>
      <c r="BD102">
        <v>75007</v>
      </c>
      <c r="BI102" s="2">
        <v>36160</v>
      </c>
      <c r="BJ102">
        <v>13752.8</v>
      </c>
      <c r="BL102" s="2">
        <v>36494</v>
      </c>
      <c r="BM102">
        <v>21290</v>
      </c>
      <c r="BR102" s="2">
        <v>36160</v>
      </c>
      <c r="BS102">
        <v>24487.8</v>
      </c>
      <c r="BU102" s="2">
        <v>36160</v>
      </c>
      <c r="BV102">
        <v>17368</v>
      </c>
      <c r="BX102" s="2">
        <v>36160</v>
      </c>
      <c r="BY102">
        <v>19911</v>
      </c>
      <c r="CA102" s="2">
        <v>39813</v>
      </c>
      <c r="CB102">
        <v>42073</v>
      </c>
      <c r="CD102" s="2">
        <v>36160</v>
      </c>
      <c r="CE102">
        <v>27363</v>
      </c>
    </row>
    <row r="103" spans="1:325">
      <c r="A103" s="2">
        <v>37925</v>
      </c>
      <c r="B103">
        <v>400990</v>
      </c>
      <c r="D103" s="2">
        <v>36191</v>
      </c>
      <c r="E103">
        <v>210355</v>
      </c>
      <c r="G103" s="2">
        <v>38898</v>
      </c>
      <c r="H103">
        <v>250600</v>
      </c>
      <c r="J103" s="2">
        <v>36191</v>
      </c>
      <c r="K103">
        <v>12909</v>
      </c>
      <c r="M103" s="2">
        <v>37652</v>
      </c>
      <c r="N103">
        <v>164840</v>
      </c>
      <c r="P103" s="2">
        <v>38017</v>
      </c>
      <c r="Q103">
        <v>157450</v>
      </c>
      <c r="S103" s="2">
        <v>37862</v>
      </c>
      <c r="T103">
        <v>47783</v>
      </c>
      <c r="V103" s="5">
        <v>36191</v>
      </c>
      <c r="W103">
        <v>90100</v>
      </c>
      <c r="Y103" s="2">
        <v>38321</v>
      </c>
      <c r="Z103">
        <v>545801</v>
      </c>
      <c r="AH103" s="2">
        <v>39113</v>
      </c>
      <c r="AI103">
        <v>188397</v>
      </c>
      <c r="AN103" s="2">
        <v>37986</v>
      </c>
      <c r="AO103">
        <v>56086</v>
      </c>
      <c r="AQ103" s="2">
        <v>36191</v>
      </c>
      <c r="AR103">
        <v>6423</v>
      </c>
      <c r="AT103" s="2">
        <v>38138</v>
      </c>
      <c r="AU103">
        <v>19919.599999999999</v>
      </c>
      <c r="AW103" s="2">
        <v>36191</v>
      </c>
      <c r="AX103">
        <v>26334</v>
      </c>
      <c r="AZ103" s="2">
        <v>36191</v>
      </c>
      <c r="BA103">
        <v>28380.6</v>
      </c>
      <c r="BC103" s="2">
        <v>39660</v>
      </c>
      <c r="BD103">
        <v>75105</v>
      </c>
      <c r="BI103" s="2">
        <v>36191</v>
      </c>
      <c r="BJ103">
        <v>15958.4</v>
      </c>
      <c r="BL103" s="2">
        <v>36525</v>
      </c>
      <c r="BM103">
        <v>22510</v>
      </c>
      <c r="BR103" s="2">
        <v>36191</v>
      </c>
      <c r="BS103">
        <v>23685</v>
      </c>
      <c r="BU103" s="2">
        <v>36191</v>
      </c>
      <c r="BV103">
        <v>18333.5</v>
      </c>
      <c r="BX103" s="2">
        <v>36191</v>
      </c>
      <c r="BY103">
        <v>19887</v>
      </c>
      <c r="CA103" s="2">
        <v>39843</v>
      </c>
      <c r="CB103">
        <v>40483</v>
      </c>
      <c r="CD103" s="2">
        <v>36191</v>
      </c>
      <c r="CE103">
        <v>25378</v>
      </c>
    </row>
    <row r="104" spans="1:325">
      <c r="A104" s="2">
        <v>37955</v>
      </c>
      <c r="B104">
        <v>420360</v>
      </c>
      <c r="D104" s="2">
        <v>36219</v>
      </c>
      <c r="E104">
        <v>210983</v>
      </c>
      <c r="G104" s="2">
        <v>38929</v>
      </c>
      <c r="H104">
        <v>265600</v>
      </c>
      <c r="J104" s="2">
        <v>36219</v>
      </c>
      <c r="K104">
        <v>12876</v>
      </c>
      <c r="M104" s="2">
        <v>37680</v>
      </c>
      <c r="N104">
        <v>166330</v>
      </c>
      <c r="P104" s="2">
        <v>38046</v>
      </c>
      <c r="Q104">
        <v>163007</v>
      </c>
      <c r="S104" s="2">
        <v>37894</v>
      </c>
      <c r="T104">
        <v>52685</v>
      </c>
      <c r="V104" s="5">
        <v>36219</v>
      </c>
      <c r="W104">
        <v>89800</v>
      </c>
      <c r="Y104" s="2">
        <v>38352</v>
      </c>
      <c r="Z104">
        <v>545466</v>
      </c>
      <c r="AH104" s="2">
        <v>39141</v>
      </c>
      <c r="AI104">
        <v>191645</v>
      </c>
      <c r="AN104" s="2">
        <v>38016</v>
      </c>
      <c r="AO104">
        <v>58742</v>
      </c>
      <c r="AQ104" s="2">
        <v>36219</v>
      </c>
      <c r="AR104">
        <v>5867</v>
      </c>
      <c r="AT104" s="2">
        <v>38168</v>
      </c>
      <c r="AU104">
        <v>20104.3</v>
      </c>
      <c r="AW104" s="2">
        <v>36219</v>
      </c>
      <c r="AX104">
        <v>26641</v>
      </c>
      <c r="AZ104" s="2">
        <v>36219</v>
      </c>
      <c r="BA104">
        <v>28793</v>
      </c>
      <c r="BC104" s="2">
        <v>39689</v>
      </c>
      <c r="BD104">
        <v>75934</v>
      </c>
      <c r="BI104" s="2">
        <v>36219</v>
      </c>
      <c r="BJ104">
        <v>17239.2</v>
      </c>
      <c r="BL104" s="2">
        <v>36556</v>
      </c>
      <c r="BM104">
        <v>22000</v>
      </c>
      <c r="BR104" s="2">
        <v>36219</v>
      </c>
      <c r="BS104">
        <v>23999.8</v>
      </c>
      <c r="BU104" s="2">
        <v>36219</v>
      </c>
      <c r="BV104">
        <v>18771.2</v>
      </c>
      <c r="BX104" s="2">
        <v>36219</v>
      </c>
      <c r="BY104">
        <v>18858</v>
      </c>
      <c r="CA104" s="2">
        <v>39871</v>
      </c>
      <c r="CB104">
        <v>39470</v>
      </c>
      <c r="CD104" s="2">
        <v>36219</v>
      </c>
      <c r="CE104">
        <v>23874</v>
      </c>
    </row>
    <row r="105" spans="1:325">
      <c r="A105" s="2">
        <v>37986</v>
      </c>
      <c r="B105">
        <v>403250</v>
      </c>
      <c r="D105" s="2">
        <v>36250</v>
      </c>
      <c r="E105">
        <v>211405</v>
      </c>
      <c r="G105" s="2">
        <v>38960</v>
      </c>
      <c r="H105">
        <v>258500</v>
      </c>
      <c r="J105" s="2">
        <v>36250</v>
      </c>
      <c r="K105">
        <v>15597</v>
      </c>
      <c r="M105" s="2">
        <v>37711</v>
      </c>
      <c r="N105">
        <v>168640</v>
      </c>
      <c r="P105" s="2">
        <v>38077</v>
      </c>
      <c r="Q105">
        <v>163507</v>
      </c>
      <c r="S105" s="2">
        <v>37925</v>
      </c>
      <c r="T105">
        <v>54075</v>
      </c>
      <c r="V105" s="5">
        <v>36250</v>
      </c>
      <c r="W105">
        <v>89500</v>
      </c>
      <c r="Y105" s="2">
        <v>38383</v>
      </c>
      <c r="Z105">
        <v>541643</v>
      </c>
      <c r="AH105" s="2">
        <v>39172</v>
      </c>
      <c r="AI105">
        <v>189440</v>
      </c>
      <c r="AN105" s="2">
        <v>38044</v>
      </c>
      <c r="AO105">
        <v>59151</v>
      </c>
      <c r="AQ105" s="2">
        <v>36250</v>
      </c>
      <c r="AR105">
        <v>5144</v>
      </c>
      <c r="AT105" s="2">
        <v>38199</v>
      </c>
      <c r="AU105">
        <v>20716.3</v>
      </c>
      <c r="AW105" s="2">
        <v>36250</v>
      </c>
      <c r="AX105">
        <v>26247</v>
      </c>
      <c r="AZ105" s="2">
        <v>36250</v>
      </c>
      <c r="BA105">
        <v>27445.1</v>
      </c>
      <c r="BC105" s="2">
        <v>39721</v>
      </c>
      <c r="BD105">
        <v>76562</v>
      </c>
      <c r="BI105" s="2">
        <v>36250</v>
      </c>
      <c r="BJ105">
        <v>18870</v>
      </c>
      <c r="BL105" s="2">
        <v>36585</v>
      </c>
      <c r="BM105">
        <v>21970</v>
      </c>
      <c r="BR105" s="2">
        <v>36250</v>
      </c>
      <c r="BS105">
        <v>24320.5</v>
      </c>
      <c r="BU105" s="2">
        <v>36250</v>
      </c>
      <c r="BV105">
        <v>19465.5</v>
      </c>
      <c r="BX105" s="2">
        <v>36250</v>
      </c>
      <c r="BY105">
        <v>21488</v>
      </c>
      <c r="CA105" s="2">
        <v>39903</v>
      </c>
      <c r="CB105">
        <v>40320</v>
      </c>
      <c r="CD105" s="2">
        <v>36250</v>
      </c>
      <c r="CE105">
        <v>23611</v>
      </c>
    </row>
    <row r="106" spans="1:325">
      <c r="A106" s="2">
        <v>38017</v>
      </c>
      <c r="B106">
        <v>415720</v>
      </c>
      <c r="D106" s="2">
        <v>36280</v>
      </c>
      <c r="E106">
        <v>211183</v>
      </c>
      <c r="G106" s="2">
        <v>38989</v>
      </c>
      <c r="H106">
        <v>266600</v>
      </c>
      <c r="J106" s="2">
        <v>36280</v>
      </c>
      <c r="K106">
        <v>13248</v>
      </c>
      <c r="M106" s="2">
        <v>37741</v>
      </c>
      <c r="N106">
        <v>170640</v>
      </c>
      <c r="P106" s="2">
        <v>38107</v>
      </c>
      <c r="Q106">
        <v>163635</v>
      </c>
      <c r="S106" s="2">
        <v>37953</v>
      </c>
      <c r="T106">
        <v>54408</v>
      </c>
      <c r="V106" s="5">
        <v>36280</v>
      </c>
      <c r="W106">
        <v>89500</v>
      </c>
      <c r="Y106" s="2">
        <v>38411</v>
      </c>
      <c r="Z106">
        <v>557436</v>
      </c>
      <c r="AH106" s="2">
        <v>39202</v>
      </c>
      <c r="AI106">
        <v>192404</v>
      </c>
      <c r="AN106" s="2">
        <v>38077</v>
      </c>
      <c r="AO106">
        <v>58406</v>
      </c>
      <c r="AQ106" s="2">
        <v>36280</v>
      </c>
      <c r="AR106">
        <v>5045</v>
      </c>
      <c r="AT106" s="2">
        <v>38230</v>
      </c>
      <c r="AU106">
        <v>20576.7</v>
      </c>
      <c r="AW106" s="2">
        <v>36280</v>
      </c>
      <c r="AX106">
        <v>27149</v>
      </c>
      <c r="AZ106" s="2">
        <v>36280</v>
      </c>
      <c r="BA106">
        <v>27248.400000000001</v>
      </c>
      <c r="BC106" s="2">
        <v>39752</v>
      </c>
      <c r="BD106">
        <v>72005</v>
      </c>
      <c r="BI106" s="2">
        <v>36280</v>
      </c>
      <c r="BJ106">
        <v>18762</v>
      </c>
      <c r="BL106" s="2">
        <v>36616</v>
      </c>
      <c r="BM106">
        <v>22670</v>
      </c>
      <c r="BR106" s="2">
        <v>36280</v>
      </c>
      <c r="BS106">
        <v>23611.3</v>
      </c>
      <c r="BU106" s="2">
        <v>36280</v>
      </c>
      <c r="BV106">
        <v>20281</v>
      </c>
      <c r="BX106" s="2">
        <v>36280</v>
      </c>
      <c r="BY106">
        <v>21962</v>
      </c>
      <c r="CA106" s="2">
        <v>39933</v>
      </c>
      <c r="CB106">
        <v>39726</v>
      </c>
      <c r="CD106" s="2">
        <v>36280</v>
      </c>
      <c r="CE106">
        <v>23732</v>
      </c>
    </row>
    <row r="107" spans="1:325">
      <c r="A107" s="2">
        <v>38046</v>
      </c>
      <c r="B107">
        <v>426640</v>
      </c>
      <c r="D107" s="2">
        <v>36311</v>
      </c>
      <c r="E107">
        <v>212144</v>
      </c>
      <c r="G107" s="2">
        <v>39021</v>
      </c>
      <c r="H107">
        <v>269100</v>
      </c>
      <c r="J107" s="2">
        <v>36311</v>
      </c>
      <c r="K107">
        <v>13223</v>
      </c>
      <c r="M107" s="2">
        <v>37772</v>
      </c>
      <c r="N107">
        <v>175230</v>
      </c>
      <c r="P107" s="2">
        <v>38138</v>
      </c>
      <c r="Q107">
        <v>166543</v>
      </c>
      <c r="S107" s="2">
        <v>37986</v>
      </c>
      <c r="T107">
        <v>49254</v>
      </c>
      <c r="V107" s="5">
        <v>36311</v>
      </c>
      <c r="W107">
        <v>88900</v>
      </c>
      <c r="Y107" s="2">
        <v>38442</v>
      </c>
      <c r="Z107">
        <v>592093</v>
      </c>
      <c r="AH107" s="2">
        <v>39233</v>
      </c>
      <c r="AI107">
        <v>190766</v>
      </c>
      <c r="AN107" s="2">
        <v>38107</v>
      </c>
      <c r="AO107">
        <v>58394</v>
      </c>
      <c r="AQ107" s="2">
        <v>36311</v>
      </c>
      <c r="AR107">
        <v>4786</v>
      </c>
      <c r="AT107" s="2">
        <v>38260</v>
      </c>
      <c r="AU107">
        <v>21524.799999999999</v>
      </c>
      <c r="AW107" s="2">
        <v>36311</v>
      </c>
      <c r="AX107">
        <v>28151</v>
      </c>
      <c r="AZ107" s="2">
        <v>36311</v>
      </c>
      <c r="BA107">
        <v>26908.799999999999</v>
      </c>
      <c r="BC107" s="2">
        <v>39780</v>
      </c>
      <c r="BD107">
        <v>71205</v>
      </c>
      <c r="BI107" s="2">
        <v>36311</v>
      </c>
      <c r="BJ107">
        <v>18522</v>
      </c>
      <c r="BL107" s="2">
        <v>36646</v>
      </c>
      <c r="BM107">
        <v>22210</v>
      </c>
      <c r="BR107" s="2">
        <v>36311</v>
      </c>
      <c r="BS107">
        <v>23372.400000000001</v>
      </c>
      <c r="BU107" s="2">
        <v>36311</v>
      </c>
      <c r="BV107">
        <v>22239.200000000001</v>
      </c>
      <c r="BX107" s="2">
        <v>36311</v>
      </c>
      <c r="BY107">
        <v>21648</v>
      </c>
      <c r="CA107" s="2">
        <v>39962</v>
      </c>
      <c r="CB107">
        <v>41352</v>
      </c>
      <c r="CD107" s="2">
        <v>36311</v>
      </c>
      <c r="CE107">
        <v>23435</v>
      </c>
    </row>
    <row r="108" spans="1:325">
      <c r="A108" s="2">
        <v>38077</v>
      </c>
      <c r="B108">
        <v>439820</v>
      </c>
      <c r="D108" s="2">
        <v>36341</v>
      </c>
      <c r="E108">
        <v>235401</v>
      </c>
      <c r="G108" s="2">
        <v>39051</v>
      </c>
      <c r="H108">
        <v>283400</v>
      </c>
      <c r="J108" s="2">
        <v>36341</v>
      </c>
      <c r="K108">
        <v>12573</v>
      </c>
      <c r="M108" s="2">
        <v>37802</v>
      </c>
      <c r="N108">
        <v>176690</v>
      </c>
      <c r="P108" s="2">
        <v>38168</v>
      </c>
      <c r="Q108">
        <v>167030</v>
      </c>
      <c r="S108" s="2">
        <v>38016</v>
      </c>
      <c r="T108">
        <v>53268</v>
      </c>
      <c r="V108" s="5">
        <v>36341</v>
      </c>
      <c r="W108">
        <v>88500</v>
      </c>
      <c r="Y108" s="2">
        <v>38471</v>
      </c>
      <c r="Z108">
        <v>593423</v>
      </c>
      <c r="AH108" s="2">
        <v>39263</v>
      </c>
      <c r="AI108">
        <v>193770</v>
      </c>
      <c r="AN108" s="2">
        <v>38138</v>
      </c>
      <c r="AO108">
        <v>58482</v>
      </c>
      <c r="AQ108" s="2">
        <v>36341</v>
      </c>
      <c r="AR108">
        <v>4641</v>
      </c>
      <c r="AT108" s="2">
        <v>38291</v>
      </c>
      <c r="AU108">
        <v>21908</v>
      </c>
      <c r="AW108" s="2">
        <v>36341</v>
      </c>
      <c r="AX108">
        <v>29688</v>
      </c>
      <c r="AZ108" s="2">
        <v>36341</v>
      </c>
      <c r="BA108">
        <v>26283.5</v>
      </c>
      <c r="BC108" s="2">
        <v>39813</v>
      </c>
      <c r="BD108">
        <v>69715</v>
      </c>
      <c r="BI108" s="2">
        <v>36341</v>
      </c>
      <c r="BJ108">
        <v>20581</v>
      </c>
      <c r="BL108" s="2">
        <v>36677</v>
      </c>
      <c r="BM108">
        <v>22180</v>
      </c>
      <c r="BR108" s="2">
        <v>36341</v>
      </c>
      <c r="BS108">
        <v>22891.3</v>
      </c>
      <c r="BU108" s="2">
        <v>36341</v>
      </c>
      <c r="BV108">
        <v>18572.8</v>
      </c>
      <c r="BX108" s="2">
        <v>36341</v>
      </c>
      <c r="BY108">
        <v>21807</v>
      </c>
      <c r="CA108" s="2">
        <v>39994</v>
      </c>
      <c r="CB108">
        <v>41054</v>
      </c>
      <c r="CD108" s="2">
        <v>36341</v>
      </c>
      <c r="CE108">
        <v>23276</v>
      </c>
    </row>
    <row r="109" spans="1:325">
      <c r="A109" s="2">
        <v>38107</v>
      </c>
      <c r="B109">
        <v>449020</v>
      </c>
      <c r="D109" s="2">
        <v>36372</v>
      </c>
      <c r="E109">
        <v>249679</v>
      </c>
      <c r="G109" s="2">
        <v>39080</v>
      </c>
      <c r="H109">
        <v>303000</v>
      </c>
      <c r="J109" s="2">
        <v>36372</v>
      </c>
      <c r="K109">
        <v>12605</v>
      </c>
      <c r="M109" s="2">
        <v>37833</v>
      </c>
      <c r="N109">
        <v>182210</v>
      </c>
      <c r="P109" s="2">
        <v>38199</v>
      </c>
      <c r="Q109">
        <v>168006</v>
      </c>
      <c r="S109" s="2">
        <v>38044</v>
      </c>
      <c r="T109">
        <v>52959</v>
      </c>
      <c r="V109" s="5">
        <v>36372</v>
      </c>
      <c r="W109">
        <v>89100</v>
      </c>
      <c r="Y109" s="2">
        <v>38503</v>
      </c>
      <c r="Z109">
        <v>582941</v>
      </c>
      <c r="AH109" s="2">
        <v>39294</v>
      </c>
      <c r="AI109">
        <v>200672</v>
      </c>
      <c r="AN109" s="2">
        <v>38168</v>
      </c>
      <c r="AO109">
        <v>58407</v>
      </c>
      <c r="AQ109" s="2">
        <v>36372</v>
      </c>
      <c r="AR109">
        <v>4343</v>
      </c>
      <c r="AT109" s="2">
        <v>38321</v>
      </c>
      <c r="AU109">
        <v>23228.3</v>
      </c>
      <c r="AW109" s="2">
        <v>36372</v>
      </c>
      <c r="AX109">
        <v>30658</v>
      </c>
      <c r="AZ109" s="2">
        <v>36372</v>
      </c>
      <c r="BA109">
        <v>27656.2</v>
      </c>
      <c r="BC109" s="2">
        <v>39843</v>
      </c>
      <c r="BD109">
        <v>67962</v>
      </c>
      <c r="BI109" s="2">
        <v>36372</v>
      </c>
      <c r="BJ109">
        <v>21752</v>
      </c>
      <c r="BL109" s="2">
        <v>36707</v>
      </c>
      <c r="BM109">
        <v>22190</v>
      </c>
      <c r="BR109" s="2">
        <v>36372</v>
      </c>
      <c r="BS109">
        <v>24148.7</v>
      </c>
      <c r="BU109" s="2">
        <v>36372</v>
      </c>
      <c r="BV109">
        <v>20368.2</v>
      </c>
      <c r="BX109" s="2">
        <v>36372</v>
      </c>
      <c r="BY109">
        <v>21573</v>
      </c>
      <c r="CA109" s="2">
        <v>40025</v>
      </c>
      <c r="CB109">
        <v>41911</v>
      </c>
      <c r="CD109" s="2">
        <v>36372</v>
      </c>
      <c r="CE109">
        <v>24348.400000000001</v>
      </c>
    </row>
    <row r="110" spans="1:325">
      <c r="A110" s="2">
        <v>38138</v>
      </c>
      <c r="B110">
        <v>458560</v>
      </c>
      <c r="D110" s="2">
        <v>36403</v>
      </c>
      <c r="E110">
        <v>250442</v>
      </c>
      <c r="G110" s="2">
        <v>39113</v>
      </c>
      <c r="H110">
        <v>303800</v>
      </c>
      <c r="J110" s="2">
        <v>36403</v>
      </c>
      <c r="K110">
        <v>12685</v>
      </c>
      <c r="M110" s="2">
        <v>37864</v>
      </c>
      <c r="N110">
        <v>185670</v>
      </c>
      <c r="P110" s="2">
        <v>38230</v>
      </c>
      <c r="Q110">
        <v>170492</v>
      </c>
      <c r="S110" s="2">
        <v>38077</v>
      </c>
      <c r="T110">
        <v>51606</v>
      </c>
      <c r="V110" s="5">
        <v>36403</v>
      </c>
      <c r="W110">
        <v>89200</v>
      </c>
      <c r="Y110" s="2">
        <v>38533</v>
      </c>
      <c r="Z110">
        <v>579094</v>
      </c>
      <c r="AH110" s="2">
        <v>39325</v>
      </c>
      <c r="AI110">
        <v>200712</v>
      </c>
      <c r="AN110" s="2">
        <v>38198</v>
      </c>
      <c r="AO110">
        <v>57891</v>
      </c>
      <c r="AQ110" s="2">
        <v>36403</v>
      </c>
      <c r="AR110">
        <v>4393</v>
      </c>
      <c r="AT110" s="2">
        <v>38352</v>
      </c>
      <c r="AU110">
        <v>24336.3</v>
      </c>
      <c r="AW110" s="2">
        <v>36403</v>
      </c>
      <c r="AX110">
        <v>31618</v>
      </c>
      <c r="AZ110" s="2">
        <v>36403</v>
      </c>
      <c r="BA110">
        <v>27673</v>
      </c>
      <c r="BC110" s="2">
        <v>39871</v>
      </c>
      <c r="BD110">
        <v>67547</v>
      </c>
      <c r="BI110" s="2">
        <v>36403</v>
      </c>
      <c r="BJ110">
        <v>22098</v>
      </c>
      <c r="BL110" s="2">
        <v>36738</v>
      </c>
      <c r="BM110">
        <v>22070</v>
      </c>
      <c r="BR110" s="2">
        <v>36403</v>
      </c>
      <c r="BS110">
        <v>23951.3</v>
      </c>
      <c r="BU110" s="2">
        <v>36403</v>
      </c>
      <c r="BV110">
        <v>20821.900000000001</v>
      </c>
      <c r="BX110" s="2">
        <v>36403</v>
      </c>
      <c r="BY110">
        <v>21614</v>
      </c>
      <c r="CA110" s="2">
        <v>40056</v>
      </c>
      <c r="CB110">
        <v>43832</v>
      </c>
      <c r="CD110" s="2">
        <v>36403</v>
      </c>
      <c r="CE110">
        <v>21972.1</v>
      </c>
    </row>
    <row r="111" spans="1:325">
      <c r="A111" s="2">
        <v>38168</v>
      </c>
      <c r="B111">
        <v>470640</v>
      </c>
      <c r="D111" s="2">
        <v>36433</v>
      </c>
      <c r="E111">
        <v>261509</v>
      </c>
      <c r="G111" s="2">
        <v>39141</v>
      </c>
      <c r="H111">
        <v>311100</v>
      </c>
      <c r="J111" s="2">
        <v>36433</v>
      </c>
      <c r="K111">
        <v>12581</v>
      </c>
      <c r="M111" s="2">
        <v>37894</v>
      </c>
      <c r="N111">
        <v>190580</v>
      </c>
      <c r="P111" s="2">
        <v>38260</v>
      </c>
      <c r="Q111">
        <v>174448</v>
      </c>
      <c r="S111" s="2">
        <v>38107</v>
      </c>
      <c r="T111">
        <v>50484</v>
      </c>
      <c r="V111" s="5">
        <v>36433</v>
      </c>
      <c r="W111">
        <v>90500</v>
      </c>
      <c r="Y111" s="2">
        <v>38562</v>
      </c>
      <c r="Z111">
        <v>585319</v>
      </c>
      <c r="AH111" s="2">
        <v>39355</v>
      </c>
      <c r="AI111">
        <v>205517</v>
      </c>
      <c r="AN111" s="2">
        <v>38230</v>
      </c>
      <c r="AO111">
        <v>57591</v>
      </c>
      <c r="AQ111" s="2">
        <v>36433</v>
      </c>
      <c r="AR111">
        <v>4096</v>
      </c>
      <c r="AT111" s="2">
        <v>38383</v>
      </c>
      <c r="AU111">
        <v>24600</v>
      </c>
      <c r="AW111" s="2">
        <v>36433</v>
      </c>
      <c r="AX111">
        <v>30211</v>
      </c>
      <c r="AZ111" s="2">
        <v>36433</v>
      </c>
      <c r="BA111">
        <v>26653.599999999999</v>
      </c>
      <c r="BC111" s="2">
        <v>39903</v>
      </c>
      <c r="BD111">
        <v>66539</v>
      </c>
      <c r="BI111" s="2">
        <v>36433</v>
      </c>
      <c r="BJ111">
        <v>23009</v>
      </c>
      <c r="BL111" s="2">
        <v>36769</v>
      </c>
      <c r="BM111">
        <v>22080</v>
      </c>
      <c r="BR111" s="2">
        <v>36433</v>
      </c>
      <c r="BS111">
        <v>21762.2</v>
      </c>
      <c r="BU111" s="2">
        <v>36433</v>
      </c>
      <c r="BV111">
        <v>19693.599999999999</v>
      </c>
      <c r="BX111" s="2">
        <v>36433</v>
      </c>
      <c r="BY111">
        <v>21986</v>
      </c>
      <c r="CA111" s="2">
        <v>40086</v>
      </c>
      <c r="CB111">
        <v>47020</v>
      </c>
      <c r="CD111" s="2">
        <v>36433</v>
      </c>
      <c r="CE111">
        <v>23475.7</v>
      </c>
    </row>
    <row r="112" spans="1:325">
      <c r="A112" s="2">
        <v>38199</v>
      </c>
      <c r="B112">
        <v>482980</v>
      </c>
      <c r="D112" s="2">
        <v>36464</v>
      </c>
      <c r="E112">
        <v>261985</v>
      </c>
      <c r="G112" s="2">
        <v>39171</v>
      </c>
      <c r="H112">
        <v>338700</v>
      </c>
      <c r="J112" s="2">
        <v>36464</v>
      </c>
      <c r="K112">
        <v>13718</v>
      </c>
      <c r="M112" s="2">
        <v>37925</v>
      </c>
      <c r="N112">
        <v>196610</v>
      </c>
      <c r="P112" s="2">
        <v>38291</v>
      </c>
      <c r="Q112">
        <v>178388</v>
      </c>
      <c r="S112" s="2">
        <v>38138</v>
      </c>
      <c r="T112">
        <v>50540</v>
      </c>
      <c r="V112" s="5">
        <v>36464</v>
      </c>
      <c r="W112">
        <v>90400</v>
      </c>
      <c r="Y112" s="2">
        <v>38595</v>
      </c>
      <c r="Z112">
        <v>603470</v>
      </c>
      <c r="AH112" s="2">
        <v>39386</v>
      </c>
      <c r="AI112">
        <v>207891</v>
      </c>
      <c r="AN112" s="2">
        <v>38260</v>
      </c>
      <c r="AO112">
        <v>57242</v>
      </c>
      <c r="AQ112" s="2">
        <v>36464</v>
      </c>
      <c r="AR112">
        <v>4248</v>
      </c>
      <c r="AT112" s="2">
        <v>38411</v>
      </c>
      <c r="AU112">
        <v>25368.400000000001</v>
      </c>
      <c r="AW112" s="2">
        <v>36464</v>
      </c>
      <c r="AX112">
        <v>29044</v>
      </c>
      <c r="AZ112" s="2">
        <v>36464</v>
      </c>
      <c r="BA112">
        <v>26279.1</v>
      </c>
      <c r="BC112" s="2">
        <v>39933</v>
      </c>
      <c r="BD112">
        <v>62414</v>
      </c>
      <c r="BI112" s="2">
        <v>36464</v>
      </c>
      <c r="BJ112">
        <v>22219</v>
      </c>
      <c r="BL112" s="2">
        <v>36799</v>
      </c>
      <c r="BM112">
        <v>22080</v>
      </c>
      <c r="BR112" s="2">
        <v>36464</v>
      </c>
      <c r="BS112">
        <v>22389.1</v>
      </c>
      <c r="BU112" s="2">
        <v>36464</v>
      </c>
      <c r="BV112">
        <v>19999.900000000001</v>
      </c>
      <c r="BX112" s="2">
        <v>36464</v>
      </c>
      <c r="BY112">
        <v>22537</v>
      </c>
      <c r="CA112" s="2">
        <v>40116</v>
      </c>
      <c r="CB112">
        <v>46992</v>
      </c>
      <c r="CD112" s="2">
        <v>36464</v>
      </c>
      <c r="CE112">
        <v>25146.799999999999</v>
      </c>
    </row>
    <row r="113" spans="1:83">
      <c r="A113" s="2">
        <v>38230</v>
      </c>
      <c r="B113">
        <v>496170</v>
      </c>
      <c r="D113" s="2">
        <v>36494</v>
      </c>
      <c r="E113">
        <v>261627</v>
      </c>
      <c r="G113" s="2">
        <v>39202</v>
      </c>
      <c r="H113">
        <v>360410</v>
      </c>
      <c r="J113" s="2">
        <v>36494</v>
      </c>
      <c r="K113">
        <v>12516</v>
      </c>
      <c r="M113" s="2">
        <v>37955</v>
      </c>
      <c r="N113">
        <v>202800</v>
      </c>
      <c r="P113" s="2">
        <v>38321</v>
      </c>
      <c r="Q113">
        <v>192602</v>
      </c>
      <c r="S113" s="2">
        <v>38168</v>
      </c>
      <c r="T113">
        <v>49796</v>
      </c>
      <c r="V113" s="5">
        <v>36494</v>
      </c>
      <c r="W113">
        <v>92100</v>
      </c>
      <c r="Y113" s="2">
        <v>38625</v>
      </c>
      <c r="Z113">
        <v>602309</v>
      </c>
      <c r="AH113" s="2">
        <v>39416</v>
      </c>
      <c r="AI113">
        <v>210261</v>
      </c>
      <c r="AN113" s="2">
        <v>38289</v>
      </c>
      <c r="AO113">
        <v>57685</v>
      </c>
      <c r="AQ113" s="2">
        <v>36494</v>
      </c>
      <c r="AR113">
        <v>4030</v>
      </c>
      <c r="AT113" s="2">
        <v>38442</v>
      </c>
      <c r="AU113">
        <v>26408.2</v>
      </c>
      <c r="AW113" s="2">
        <v>36494</v>
      </c>
      <c r="AX113">
        <v>28859</v>
      </c>
      <c r="AZ113" s="2">
        <v>36494</v>
      </c>
      <c r="BA113">
        <v>25867.1</v>
      </c>
      <c r="BC113" s="2">
        <v>39962</v>
      </c>
      <c r="BD113">
        <v>67378</v>
      </c>
      <c r="BI113" s="2">
        <v>36494</v>
      </c>
      <c r="BJ113">
        <v>21760</v>
      </c>
      <c r="BL113" s="2">
        <v>36830</v>
      </c>
      <c r="BM113">
        <v>21880</v>
      </c>
      <c r="BR113" s="2">
        <v>36494</v>
      </c>
      <c r="BS113">
        <v>24481.4</v>
      </c>
      <c r="BU113" s="2">
        <v>36494</v>
      </c>
      <c r="BV113">
        <v>20343.599999999999</v>
      </c>
      <c r="BX113" s="2">
        <v>36494</v>
      </c>
      <c r="BY113">
        <v>24691</v>
      </c>
      <c r="CA113" s="2">
        <v>40147</v>
      </c>
      <c r="CB113">
        <v>48315</v>
      </c>
      <c r="CD113" s="2">
        <v>36494</v>
      </c>
      <c r="CE113">
        <v>27765.7</v>
      </c>
    </row>
    <row r="114" spans="1:83">
      <c r="A114" s="2">
        <v>38260</v>
      </c>
      <c r="B114">
        <v>514540</v>
      </c>
      <c r="D114" s="2">
        <v>36525</v>
      </c>
      <c r="E114">
        <v>277708</v>
      </c>
      <c r="G114" s="2">
        <v>39233</v>
      </c>
      <c r="H114">
        <v>394749</v>
      </c>
      <c r="J114" s="2">
        <v>36525</v>
      </c>
      <c r="K114">
        <v>15490</v>
      </c>
      <c r="M114" s="2">
        <v>37986</v>
      </c>
      <c r="N114">
        <v>206630</v>
      </c>
      <c r="P114" s="2">
        <v>38352</v>
      </c>
      <c r="Q114">
        <v>199066</v>
      </c>
      <c r="S114" s="2">
        <v>38198</v>
      </c>
      <c r="T114">
        <v>49652</v>
      </c>
      <c r="V114" s="5">
        <v>36525</v>
      </c>
      <c r="W114">
        <v>96300</v>
      </c>
      <c r="Y114" s="2">
        <v>38656</v>
      </c>
      <c r="Z114">
        <v>620583</v>
      </c>
      <c r="AH114" s="2">
        <v>39447</v>
      </c>
      <c r="AI114">
        <v>203189</v>
      </c>
      <c r="AN114" s="2">
        <v>38321</v>
      </c>
      <c r="AO114">
        <v>58738</v>
      </c>
      <c r="AQ114" s="2">
        <v>36525</v>
      </c>
      <c r="AR114">
        <v>4407</v>
      </c>
      <c r="AT114" s="2">
        <v>38472</v>
      </c>
      <c r="AU114">
        <v>27499</v>
      </c>
      <c r="AW114" s="2">
        <v>36525</v>
      </c>
      <c r="AX114">
        <v>29670</v>
      </c>
      <c r="AZ114" s="2">
        <v>36525</v>
      </c>
      <c r="BA114">
        <v>26107.1</v>
      </c>
      <c r="BC114" s="2">
        <v>39994</v>
      </c>
      <c r="BD114">
        <v>64889</v>
      </c>
      <c r="BI114" s="2">
        <v>36525</v>
      </c>
      <c r="BJ114">
        <v>21145</v>
      </c>
      <c r="BL114" s="2">
        <v>36860</v>
      </c>
      <c r="BM114">
        <v>21760</v>
      </c>
      <c r="BR114" s="2">
        <v>36525</v>
      </c>
      <c r="BS114">
        <v>26114.3</v>
      </c>
      <c r="BU114" s="2">
        <v>36525</v>
      </c>
      <c r="BV114">
        <v>22545.7</v>
      </c>
      <c r="BX114" s="2">
        <v>36525</v>
      </c>
      <c r="BY114">
        <v>24432</v>
      </c>
      <c r="CA114" s="2">
        <v>40178</v>
      </c>
      <c r="CB114">
        <v>46144</v>
      </c>
      <c r="CD114" s="2">
        <v>36525</v>
      </c>
      <c r="CE114">
        <v>27504.7</v>
      </c>
    </row>
    <row r="115" spans="1:83">
      <c r="A115" s="2">
        <v>38291</v>
      </c>
      <c r="B115">
        <v>542440</v>
      </c>
      <c r="D115" s="2">
        <v>36556</v>
      </c>
      <c r="E115">
        <v>283130</v>
      </c>
      <c r="G115" s="2">
        <v>39262</v>
      </c>
      <c r="H115">
        <v>397398</v>
      </c>
      <c r="J115" s="2">
        <v>36556</v>
      </c>
      <c r="K115">
        <v>14751</v>
      </c>
      <c r="M115" s="2">
        <v>38017</v>
      </c>
      <c r="N115">
        <v>214930</v>
      </c>
      <c r="P115" s="2">
        <v>38383</v>
      </c>
      <c r="Q115">
        <v>199699</v>
      </c>
      <c r="S115" s="2">
        <v>38230</v>
      </c>
      <c r="T115">
        <v>49654</v>
      </c>
      <c r="V115" s="5">
        <v>36556</v>
      </c>
      <c r="W115">
        <v>94300</v>
      </c>
      <c r="Y115" s="2">
        <v>38686</v>
      </c>
      <c r="Z115">
        <v>622604</v>
      </c>
      <c r="AH115" s="2">
        <v>39478</v>
      </c>
      <c r="AI115">
        <v>218413</v>
      </c>
      <c r="AN115" s="2">
        <v>38352</v>
      </c>
      <c r="AO115">
        <v>61496</v>
      </c>
      <c r="AQ115" s="2">
        <v>36556</v>
      </c>
      <c r="AR115">
        <v>4629</v>
      </c>
      <c r="AT115" s="2">
        <v>38503</v>
      </c>
      <c r="AU115">
        <v>28501.4</v>
      </c>
      <c r="AW115" s="2">
        <v>36556</v>
      </c>
      <c r="AX115">
        <v>31274</v>
      </c>
      <c r="AZ115" s="2">
        <v>36556</v>
      </c>
      <c r="BA115">
        <v>25775.200000000001</v>
      </c>
      <c r="BC115" s="2">
        <v>40025</v>
      </c>
      <c r="BD115">
        <v>66970</v>
      </c>
      <c r="BI115" s="2">
        <v>36556</v>
      </c>
      <c r="BJ115">
        <v>17924</v>
      </c>
      <c r="BL115" s="2">
        <v>36891</v>
      </c>
      <c r="BM115">
        <v>23160</v>
      </c>
      <c r="BR115" s="2">
        <v>36556</v>
      </c>
      <c r="BS115">
        <v>24055.3</v>
      </c>
      <c r="BU115" s="2">
        <v>36556</v>
      </c>
      <c r="BV115">
        <v>22243.5</v>
      </c>
      <c r="BX115" s="2">
        <v>36556</v>
      </c>
      <c r="BY115">
        <v>24953</v>
      </c>
      <c r="CA115" s="2">
        <v>40207</v>
      </c>
      <c r="CB115">
        <v>45600</v>
      </c>
      <c r="CD115" s="2">
        <v>36556</v>
      </c>
      <c r="CE115">
        <v>24109.8</v>
      </c>
    </row>
    <row r="116" spans="1:83">
      <c r="A116" s="2">
        <v>38321</v>
      </c>
      <c r="B116">
        <v>573880</v>
      </c>
      <c r="D116" s="2">
        <v>36585</v>
      </c>
      <c r="E116">
        <v>284501</v>
      </c>
      <c r="G116" s="2">
        <v>39294</v>
      </c>
      <c r="H116">
        <v>407495</v>
      </c>
      <c r="J116" s="2">
        <v>36585</v>
      </c>
      <c r="K116">
        <v>14707</v>
      </c>
      <c r="M116" s="2">
        <v>38046</v>
      </c>
      <c r="N116">
        <v>224800</v>
      </c>
      <c r="P116" s="2">
        <v>38411</v>
      </c>
      <c r="Q116">
        <v>202162</v>
      </c>
      <c r="S116" s="2">
        <v>38260</v>
      </c>
      <c r="T116">
        <v>49503</v>
      </c>
      <c r="V116" s="5">
        <v>36585</v>
      </c>
      <c r="W116">
        <v>93100</v>
      </c>
      <c r="Y116" s="2">
        <v>38716</v>
      </c>
      <c r="Z116">
        <v>590497</v>
      </c>
      <c r="AH116" s="2">
        <v>39507</v>
      </c>
      <c r="AI116">
        <v>213828</v>
      </c>
      <c r="AN116" s="2">
        <v>38383</v>
      </c>
      <c r="AO116">
        <v>61781</v>
      </c>
      <c r="AQ116" s="2">
        <v>36585</v>
      </c>
      <c r="AR116">
        <v>5389</v>
      </c>
      <c r="AT116" s="2">
        <v>38533</v>
      </c>
      <c r="AU116">
        <v>29314.6</v>
      </c>
      <c r="AW116" s="2">
        <v>36585</v>
      </c>
      <c r="AX116">
        <v>32321</v>
      </c>
      <c r="AZ116" s="2">
        <v>36585</v>
      </c>
      <c r="BA116">
        <v>25047.4</v>
      </c>
      <c r="BC116" s="2">
        <v>40056</v>
      </c>
      <c r="BD116">
        <v>69823</v>
      </c>
      <c r="BI116" s="2">
        <v>36585</v>
      </c>
      <c r="BJ116">
        <v>16874</v>
      </c>
      <c r="BL116" s="2">
        <v>36922</v>
      </c>
      <c r="BM116">
        <v>23750</v>
      </c>
      <c r="BR116" s="2">
        <v>36585</v>
      </c>
      <c r="BS116">
        <v>24507.1</v>
      </c>
      <c r="BU116" s="2">
        <v>36585</v>
      </c>
      <c r="BV116">
        <v>23907</v>
      </c>
      <c r="BX116" s="2">
        <v>36585</v>
      </c>
      <c r="BY116">
        <v>25864</v>
      </c>
      <c r="CA116" s="2">
        <v>40235</v>
      </c>
      <c r="CB116">
        <v>45670</v>
      </c>
      <c r="CD116" s="2">
        <v>36585</v>
      </c>
      <c r="CE116">
        <v>22380</v>
      </c>
    </row>
    <row r="117" spans="1:83">
      <c r="A117" s="2">
        <v>38352</v>
      </c>
      <c r="B117">
        <v>609930</v>
      </c>
      <c r="D117" s="2">
        <v>36616</v>
      </c>
      <c r="E117">
        <v>295534</v>
      </c>
      <c r="G117" s="2">
        <v>39325</v>
      </c>
      <c r="H117">
        <v>407111</v>
      </c>
      <c r="J117" s="2">
        <v>36616</v>
      </c>
      <c r="K117">
        <v>14998</v>
      </c>
      <c r="M117" s="2">
        <v>38077</v>
      </c>
      <c r="N117">
        <v>226520</v>
      </c>
      <c r="P117" s="2">
        <v>38442</v>
      </c>
      <c r="Q117">
        <v>205447</v>
      </c>
      <c r="S117" s="2">
        <v>38289</v>
      </c>
      <c r="T117">
        <v>49414</v>
      </c>
      <c r="V117" s="5">
        <v>36616</v>
      </c>
      <c r="W117">
        <v>93800</v>
      </c>
      <c r="Y117" s="2">
        <v>38748</v>
      </c>
      <c r="Z117">
        <v>588435</v>
      </c>
      <c r="AH117" s="2">
        <v>39538</v>
      </c>
      <c r="AI117">
        <v>221529</v>
      </c>
      <c r="AN117" s="2">
        <v>38411</v>
      </c>
      <c r="AO117">
        <v>61368</v>
      </c>
      <c r="AQ117" s="2">
        <v>36616</v>
      </c>
      <c r="AR117">
        <v>5828</v>
      </c>
      <c r="AT117" s="2">
        <v>38564</v>
      </c>
      <c r="AU117">
        <v>30435.4</v>
      </c>
      <c r="AW117" s="2">
        <v>36616</v>
      </c>
      <c r="AX117">
        <v>32719</v>
      </c>
      <c r="AZ117" s="2">
        <v>36616</v>
      </c>
      <c r="BA117">
        <v>25047.4</v>
      </c>
      <c r="BC117" s="2">
        <v>40086</v>
      </c>
      <c r="BD117">
        <v>70353</v>
      </c>
      <c r="BI117" s="2">
        <v>36616</v>
      </c>
      <c r="BJ117">
        <v>16194</v>
      </c>
      <c r="BL117" s="2">
        <v>36950</v>
      </c>
      <c r="BM117">
        <v>23520</v>
      </c>
      <c r="BR117" s="2">
        <v>36616</v>
      </c>
      <c r="BS117">
        <v>24563.5</v>
      </c>
      <c r="BU117" s="2">
        <v>36616</v>
      </c>
      <c r="BV117">
        <v>22496.3</v>
      </c>
      <c r="BX117" s="2">
        <v>36616</v>
      </c>
      <c r="BY117">
        <v>27109</v>
      </c>
      <c r="CA117" s="2">
        <v>40268</v>
      </c>
      <c r="CB117">
        <v>44350</v>
      </c>
      <c r="CD117" s="2">
        <v>36616</v>
      </c>
      <c r="CE117">
        <v>23747.9</v>
      </c>
    </row>
    <row r="118" spans="1:83">
      <c r="A118" s="2">
        <v>38383</v>
      </c>
      <c r="B118">
        <v>623650</v>
      </c>
      <c r="D118" s="2">
        <v>36646</v>
      </c>
      <c r="E118">
        <v>324109</v>
      </c>
      <c r="G118" s="2">
        <v>39353</v>
      </c>
      <c r="H118">
        <v>415264</v>
      </c>
      <c r="J118" s="2">
        <v>36646</v>
      </c>
      <c r="K118">
        <v>14669</v>
      </c>
      <c r="M118" s="2">
        <v>38107</v>
      </c>
      <c r="N118">
        <v>227660</v>
      </c>
      <c r="P118" s="2">
        <v>38472</v>
      </c>
      <c r="Q118">
        <v>206376</v>
      </c>
      <c r="S118" s="2">
        <v>38321</v>
      </c>
      <c r="T118">
        <v>50119</v>
      </c>
      <c r="V118" s="5">
        <v>36646</v>
      </c>
      <c r="W118">
        <v>93900</v>
      </c>
      <c r="Y118" s="2">
        <v>38776</v>
      </c>
      <c r="Z118">
        <v>600762</v>
      </c>
      <c r="AH118" s="2">
        <v>39568</v>
      </c>
      <c r="AI118">
        <v>223045</v>
      </c>
      <c r="AN118" s="2">
        <v>38442</v>
      </c>
      <c r="AO118">
        <v>61363</v>
      </c>
      <c r="AQ118" s="2">
        <v>36646</v>
      </c>
      <c r="AR118">
        <v>6170</v>
      </c>
      <c r="AT118" s="2">
        <v>38595</v>
      </c>
      <c r="AU118">
        <v>32034.3</v>
      </c>
      <c r="AW118" s="2">
        <v>36646</v>
      </c>
      <c r="AX118">
        <v>31382.7</v>
      </c>
      <c r="AZ118" s="2">
        <v>36646</v>
      </c>
      <c r="BA118">
        <v>25081</v>
      </c>
      <c r="BC118" s="2">
        <v>40116</v>
      </c>
      <c r="BD118">
        <v>71540</v>
      </c>
      <c r="BI118" s="2">
        <v>36646</v>
      </c>
      <c r="BJ118">
        <v>14980</v>
      </c>
      <c r="BL118" s="2">
        <v>36981</v>
      </c>
      <c r="BM118">
        <v>23840</v>
      </c>
      <c r="BR118" s="2">
        <v>36646</v>
      </c>
      <c r="BS118">
        <v>24481.7</v>
      </c>
      <c r="BU118" s="2">
        <v>36646</v>
      </c>
      <c r="BV118">
        <v>23522.5</v>
      </c>
      <c r="BX118" s="2">
        <v>36646</v>
      </c>
      <c r="BY118">
        <v>26905</v>
      </c>
      <c r="CA118" s="2">
        <v>40298</v>
      </c>
      <c r="CB118">
        <v>43958</v>
      </c>
      <c r="CD118" s="2">
        <v>36646</v>
      </c>
      <c r="CE118">
        <v>25530.799999999999</v>
      </c>
    </row>
    <row r="119" spans="1:83">
      <c r="A119" s="2">
        <v>38411</v>
      </c>
      <c r="B119">
        <v>642610</v>
      </c>
      <c r="D119" s="2">
        <v>36677</v>
      </c>
      <c r="E119">
        <v>326694</v>
      </c>
      <c r="G119" s="2">
        <v>39386</v>
      </c>
      <c r="H119">
        <v>436007</v>
      </c>
      <c r="J119" s="2">
        <v>36677</v>
      </c>
      <c r="K119">
        <v>15372</v>
      </c>
      <c r="M119" s="2">
        <v>38138</v>
      </c>
      <c r="N119">
        <v>229000</v>
      </c>
      <c r="P119" s="2">
        <v>38503</v>
      </c>
      <c r="Q119">
        <v>206100</v>
      </c>
      <c r="S119" s="2">
        <v>38352</v>
      </c>
      <c r="T119">
        <v>52782</v>
      </c>
      <c r="V119" s="5">
        <v>36677</v>
      </c>
      <c r="W119">
        <v>95200</v>
      </c>
      <c r="Y119" s="2">
        <v>38807</v>
      </c>
      <c r="Z119">
        <v>647327</v>
      </c>
      <c r="AH119" s="2">
        <v>39599</v>
      </c>
      <c r="AI119">
        <v>216442</v>
      </c>
      <c r="AN119" s="2">
        <v>38471</v>
      </c>
      <c r="AO119">
        <v>60715</v>
      </c>
      <c r="AQ119" s="2">
        <v>36707</v>
      </c>
      <c r="AR119">
        <v>7567</v>
      </c>
      <c r="AT119" s="2">
        <v>38625</v>
      </c>
      <c r="AU119">
        <v>34043.800000000003</v>
      </c>
      <c r="AW119" s="2">
        <v>36677</v>
      </c>
      <c r="AX119">
        <v>31245.3</v>
      </c>
      <c r="AZ119" s="2">
        <v>36677</v>
      </c>
      <c r="BA119">
        <v>24352.5</v>
      </c>
      <c r="BC119" s="2">
        <v>40147</v>
      </c>
      <c r="BD119">
        <v>71510</v>
      </c>
      <c r="BI119" s="2">
        <v>36677</v>
      </c>
      <c r="BJ119">
        <v>15139</v>
      </c>
      <c r="BL119" s="2">
        <v>37011</v>
      </c>
      <c r="BM119">
        <v>23420</v>
      </c>
      <c r="BR119" s="2">
        <v>36677</v>
      </c>
      <c r="BS119">
        <v>23430.400000000001</v>
      </c>
      <c r="BU119" s="2">
        <v>36677</v>
      </c>
      <c r="BV119">
        <v>24980.400000000001</v>
      </c>
      <c r="BX119" s="2">
        <v>36677</v>
      </c>
      <c r="BY119">
        <v>25962</v>
      </c>
      <c r="CA119" s="2">
        <v>40329</v>
      </c>
      <c r="CB119">
        <v>43040</v>
      </c>
      <c r="CD119" s="2">
        <v>36677</v>
      </c>
      <c r="CE119">
        <v>26778.9</v>
      </c>
    </row>
    <row r="120" spans="1:83">
      <c r="A120" s="2">
        <v>38442</v>
      </c>
      <c r="B120">
        <v>659140</v>
      </c>
      <c r="D120" s="2">
        <v>36707</v>
      </c>
      <c r="E120">
        <v>329945</v>
      </c>
      <c r="G120" s="2">
        <v>39416</v>
      </c>
      <c r="H120">
        <v>452162</v>
      </c>
      <c r="J120" s="2">
        <v>36707</v>
      </c>
      <c r="K120">
        <v>15050</v>
      </c>
      <c r="M120" s="2">
        <v>38168</v>
      </c>
      <c r="N120">
        <v>230090</v>
      </c>
      <c r="P120" s="2">
        <v>38533</v>
      </c>
      <c r="Q120">
        <v>204986</v>
      </c>
      <c r="S120" s="2">
        <v>38383</v>
      </c>
      <c r="T120">
        <v>54038</v>
      </c>
      <c r="V120" s="5">
        <v>36707</v>
      </c>
      <c r="W120">
        <v>97100</v>
      </c>
      <c r="Y120" s="2">
        <v>38835</v>
      </c>
      <c r="Z120">
        <v>690730</v>
      </c>
      <c r="AH120" s="2">
        <v>39629</v>
      </c>
      <c r="AI120">
        <v>216416</v>
      </c>
      <c r="AN120" s="2">
        <v>38503</v>
      </c>
      <c r="AO120">
        <v>59757</v>
      </c>
      <c r="AQ120" s="2">
        <v>36738</v>
      </c>
      <c r="AR120">
        <v>7804</v>
      </c>
      <c r="AT120" s="2">
        <v>38656</v>
      </c>
      <c r="AU120">
        <v>36189.5</v>
      </c>
      <c r="AW120" s="2">
        <v>36707</v>
      </c>
      <c r="AX120">
        <v>31191.599999999999</v>
      </c>
      <c r="AZ120" s="2">
        <v>36707</v>
      </c>
      <c r="BA120">
        <v>24787</v>
      </c>
      <c r="BC120" s="2">
        <v>40178</v>
      </c>
      <c r="BD120">
        <v>69631</v>
      </c>
      <c r="BI120" s="2">
        <v>36707</v>
      </c>
      <c r="BJ120">
        <v>14273</v>
      </c>
      <c r="BL120" s="2">
        <v>37042</v>
      </c>
      <c r="BM120">
        <v>23110</v>
      </c>
      <c r="BR120" s="2">
        <v>36707</v>
      </c>
      <c r="BS120">
        <v>25648.6</v>
      </c>
      <c r="BU120" s="2">
        <v>36707</v>
      </c>
      <c r="BV120">
        <v>21196.799999999999</v>
      </c>
      <c r="BX120" s="2">
        <v>36707</v>
      </c>
      <c r="BY120">
        <v>26603</v>
      </c>
      <c r="CA120" s="2">
        <v>40359</v>
      </c>
      <c r="CB120">
        <v>43325</v>
      </c>
      <c r="CD120" s="2">
        <v>36707</v>
      </c>
      <c r="CE120">
        <v>26156.5</v>
      </c>
    </row>
    <row r="121" spans="1:83">
      <c r="A121" s="2">
        <v>38472</v>
      </c>
      <c r="B121">
        <v>670800</v>
      </c>
      <c r="D121" s="2">
        <v>36738</v>
      </c>
      <c r="E121">
        <v>330430</v>
      </c>
      <c r="G121" s="2">
        <v>39447</v>
      </c>
      <c r="H121">
        <v>464379</v>
      </c>
      <c r="J121" s="2">
        <v>36738</v>
      </c>
      <c r="K121">
        <v>14457</v>
      </c>
      <c r="M121" s="2">
        <v>38199</v>
      </c>
      <c r="N121">
        <v>230400</v>
      </c>
      <c r="P121" s="2">
        <v>38564</v>
      </c>
      <c r="Q121">
        <v>205685</v>
      </c>
      <c r="S121" s="2">
        <v>38411</v>
      </c>
      <c r="T121">
        <v>59017</v>
      </c>
      <c r="V121" s="5">
        <v>36738</v>
      </c>
      <c r="W121">
        <v>98900</v>
      </c>
      <c r="Y121" s="2">
        <v>38868</v>
      </c>
      <c r="Z121">
        <v>713007</v>
      </c>
      <c r="AH121" s="2">
        <v>39660</v>
      </c>
      <c r="AI121">
        <v>220681</v>
      </c>
      <c r="AN121" s="2">
        <v>38533</v>
      </c>
      <c r="AO121">
        <v>60378</v>
      </c>
      <c r="AQ121" s="2">
        <v>36769</v>
      </c>
      <c r="AR121">
        <v>8458</v>
      </c>
      <c r="AT121" s="2">
        <v>38686</v>
      </c>
      <c r="AU121">
        <v>37215.5</v>
      </c>
      <c r="AW121" s="2">
        <v>36738</v>
      </c>
      <c r="AX121">
        <v>30714.1</v>
      </c>
      <c r="AZ121" s="2">
        <v>36738</v>
      </c>
      <c r="BA121">
        <v>24465.3</v>
      </c>
      <c r="BC121" s="2">
        <v>40207</v>
      </c>
      <c r="BD121">
        <v>70779</v>
      </c>
      <c r="BI121" s="2">
        <v>36738</v>
      </c>
      <c r="BJ121">
        <v>13609</v>
      </c>
      <c r="BL121" s="2">
        <v>37072</v>
      </c>
      <c r="BM121">
        <v>23070</v>
      </c>
      <c r="BR121" s="2">
        <v>36738</v>
      </c>
      <c r="BS121">
        <v>25814.3</v>
      </c>
      <c r="BU121" s="2">
        <v>36738</v>
      </c>
      <c r="BV121">
        <v>22467.9</v>
      </c>
      <c r="BX121" s="2">
        <v>36738</v>
      </c>
      <c r="BY121">
        <v>26818</v>
      </c>
      <c r="CA121" s="2">
        <v>40389</v>
      </c>
      <c r="CB121">
        <v>45358</v>
      </c>
      <c r="CD121" s="2">
        <v>36738</v>
      </c>
      <c r="CE121">
        <v>28107.599999999999</v>
      </c>
    </row>
    <row r="122" spans="1:83">
      <c r="A122" s="2">
        <v>38503</v>
      </c>
      <c r="B122">
        <v>691000</v>
      </c>
      <c r="D122" s="2">
        <v>36769</v>
      </c>
      <c r="E122">
        <v>330744</v>
      </c>
      <c r="G122" s="2">
        <v>39478</v>
      </c>
      <c r="H122">
        <v>469929</v>
      </c>
      <c r="J122" s="2">
        <v>36769</v>
      </c>
      <c r="K122">
        <v>15397</v>
      </c>
      <c r="M122" s="2">
        <v>38230</v>
      </c>
      <c r="N122">
        <v>231610</v>
      </c>
      <c r="P122" s="2">
        <v>38595</v>
      </c>
      <c r="Q122">
        <v>206712</v>
      </c>
      <c r="S122" s="2">
        <v>38442</v>
      </c>
      <c r="T122">
        <v>61960</v>
      </c>
      <c r="V122" s="5">
        <v>36769</v>
      </c>
      <c r="W122">
        <v>100400</v>
      </c>
      <c r="Y122" s="2">
        <v>38898</v>
      </c>
      <c r="Z122">
        <v>718701</v>
      </c>
      <c r="AH122" s="2">
        <v>39691</v>
      </c>
      <c r="AI122">
        <v>212430</v>
      </c>
      <c r="AN122" s="2">
        <v>38562</v>
      </c>
      <c r="AO122">
        <v>59331</v>
      </c>
      <c r="AQ122" s="2">
        <v>36830</v>
      </c>
      <c r="AR122">
        <v>9691</v>
      </c>
      <c r="AT122" s="2">
        <v>38717</v>
      </c>
      <c r="AU122">
        <v>38235.199999999997</v>
      </c>
      <c r="AW122" s="2">
        <v>36769</v>
      </c>
      <c r="AX122">
        <v>30554.3</v>
      </c>
      <c r="AZ122" s="2">
        <v>36769</v>
      </c>
      <c r="BA122">
        <v>24374.400000000001</v>
      </c>
      <c r="BC122" s="2">
        <v>40235</v>
      </c>
      <c r="BD122">
        <v>67721</v>
      </c>
      <c r="BI122" s="2">
        <v>36769</v>
      </c>
      <c r="BJ122">
        <v>13084</v>
      </c>
      <c r="BL122" s="2">
        <v>37103</v>
      </c>
      <c r="BM122">
        <v>23430</v>
      </c>
      <c r="BR122" s="2">
        <v>36769</v>
      </c>
      <c r="BS122">
        <v>24418.799999999999</v>
      </c>
      <c r="BU122" s="2">
        <v>36769</v>
      </c>
      <c r="BV122">
        <v>23539.3</v>
      </c>
      <c r="BX122" s="2">
        <v>36769</v>
      </c>
      <c r="BY122">
        <v>27356</v>
      </c>
      <c r="CA122" s="2">
        <v>40421</v>
      </c>
      <c r="CB122">
        <v>45258</v>
      </c>
      <c r="CD122" s="2">
        <v>36769</v>
      </c>
      <c r="CE122">
        <v>28250</v>
      </c>
    </row>
    <row r="123" spans="1:83">
      <c r="A123" s="2">
        <v>38533</v>
      </c>
      <c r="B123">
        <v>710970</v>
      </c>
      <c r="D123" s="2">
        <v>36799</v>
      </c>
      <c r="E123">
        <v>334971</v>
      </c>
      <c r="G123" s="2">
        <v>39507</v>
      </c>
      <c r="H123">
        <v>476734</v>
      </c>
      <c r="J123" s="2">
        <v>36799</v>
      </c>
      <c r="K123">
        <v>14925</v>
      </c>
      <c r="M123" s="2">
        <v>38260</v>
      </c>
      <c r="N123">
        <v>233010</v>
      </c>
      <c r="P123" s="2">
        <v>38625</v>
      </c>
      <c r="Q123">
        <v>206731</v>
      </c>
      <c r="S123" s="2">
        <v>38471</v>
      </c>
      <c r="T123">
        <v>61591</v>
      </c>
      <c r="V123" s="5">
        <v>36799</v>
      </c>
      <c r="W123">
        <v>101500</v>
      </c>
      <c r="Y123" s="2">
        <v>38929</v>
      </c>
      <c r="Z123">
        <v>731320</v>
      </c>
      <c r="AH123" s="2">
        <v>39721</v>
      </c>
      <c r="AI123">
        <v>210315</v>
      </c>
      <c r="AN123" s="2">
        <v>38595</v>
      </c>
      <c r="AO123">
        <v>59301</v>
      </c>
      <c r="AQ123" s="2">
        <v>36860</v>
      </c>
      <c r="AR123">
        <v>10389</v>
      </c>
      <c r="AT123" s="2">
        <v>38748</v>
      </c>
      <c r="AU123">
        <v>40001.9</v>
      </c>
      <c r="AW123" s="2">
        <v>36799</v>
      </c>
      <c r="AX123">
        <v>29738.7</v>
      </c>
      <c r="AZ123" s="2">
        <v>36799</v>
      </c>
      <c r="BA123">
        <v>24272.1</v>
      </c>
      <c r="BC123" s="2">
        <v>40268</v>
      </c>
      <c r="BD123">
        <v>68277</v>
      </c>
      <c r="BI123" s="2">
        <v>36799</v>
      </c>
      <c r="BJ123">
        <v>12964</v>
      </c>
      <c r="BL123" s="2">
        <v>37134</v>
      </c>
      <c r="BM123">
        <v>23870</v>
      </c>
      <c r="BR123" s="2">
        <v>36799</v>
      </c>
      <c r="BS123">
        <v>24833.8</v>
      </c>
      <c r="BU123" s="2">
        <v>36799</v>
      </c>
      <c r="BV123">
        <v>24168.5</v>
      </c>
      <c r="BX123" s="2">
        <v>36799</v>
      </c>
      <c r="BY123">
        <v>27470</v>
      </c>
      <c r="CA123" s="2">
        <v>40451</v>
      </c>
      <c r="CB123">
        <v>46726</v>
      </c>
      <c r="CD123" s="2">
        <v>36799</v>
      </c>
      <c r="CE123">
        <v>28150.6</v>
      </c>
    </row>
    <row r="124" spans="1:83">
      <c r="A124" s="2">
        <v>38564</v>
      </c>
      <c r="B124">
        <v>732730</v>
      </c>
      <c r="D124" s="2">
        <v>36830</v>
      </c>
      <c r="E124">
        <v>335497</v>
      </c>
      <c r="G124" s="2">
        <v>39538</v>
      </c>
      <c r="H124">
        <v>493280</v>
      </c>
      <c r="J124" s="2">
        <v>36830</v>
      </c>
      <c r="K124">
        <v>15304</v>
      </c>
      <c r="M124" s="2">
        <v>38291</v>
      </c>
      <c r="N124">
        <v>235030</v>
      </c>
      <c r="P124" s="2">
        <v>38656</v>
      </c>
      <c r="Q124">
        <v>207307</v>
      </c>
      <c r="S124" s="2">
        <v>38503</v>
      </c>
      <c r="T124">
        <v>60709</v>
      </c>
      <c r="V124" s="5">
        <v>36830</v>
      </c>
      <c r="W124">
        <v>102700</v>
      </c>
      <c r="Y124" s="2">
        <v>38960</v>
      </c>
      <c r="Z124">
        <v>736438</v>
      </c>
      <c r="AH124" s="2">
        <v>39752</v>
      </c>
      <c r="AI124">
        <v>210199</v>
      </c>
      <c r="AN124" s="2">
        <v>38625</v>
      </c>
      <c r="AO124">
        <v>62836</v>
      </c>
      <c r="AQ124" s="2">
        <v>36891</v>
      </c>
      <c r="AR124">
        <v>11910</v>
      </c>
      <c r="AT124" s="2">
        <v>38776</v>
      </c>
      <c r="AU124">
        <v>40355.199999999997</v>
      </c>
      <c r="AW124" s="2">
        <v>36830</v>
      </c>
      <c r="AX124">
        <v>28291.9</v>
      </c>
      <c r="AZ124" s="2">
        <v>36830</v>
      </c>
      <c r="BA124">
        <v>24970.2</v>
      </c>
      <c r="BC124" s="2">
        <v>40298</v>
      </c>
      <c r="BD124">
        <v>72951</v>
      </c>
      <c r="BI124" s="2">
        <v>36830</v>
      </c>
      <c r="BJ124">
        <v>13475</v>
      </c>
      <c r="BL124" s="2">
        <v>37164</v>
      </c>
      <c r="BM124">
        <v>24480</v>
      </c>
      <c r="BR124" s="2">
        <v>36830</v>
      </c>
      <c r="BS124">
        <v>23115.4</v>
      </c>
      <c r="BU124" s="2">
        <v>36830</v>
      </c>
      <c r="BV124">
        <v>23303</v>
      </c>
      <c r="BX124" s="2">
        <v>36830</v>
      </c>
      <c r="BY124">
        <v>27367</v>
      </c>
      <c r="CA124" s="2">
        <v>40480</v>
      </c>
      <c r="CB124">
        <v>48485</v>
      </c>
      <c r="CD124" s="2">
        <v>36830</v>
      </c>
      <c r="CE124">
        <v>30423.599999999999</v>
      </c>
    </row>
    <row r="125" spans="1:83">
      <c r="A125" s="2">
        <v>38595</v>
      </c>
      <c r="B125">
        <v>753210</v>
      </c>
      <c r="D125" s="2">
        <v>36860</v>
      </c>
      <c r="E125">
        <v>340844</v>
      </c>
      <c r="G125" s="2">
        <v>39568</v>
      </c>
      <c r="H125">
        <v>521706</v>
      </c>
      <c r="J125" s="2">
        <v>36860</v>
      </c>
      <c r="K125">
        <v>15193</v>
      </c>
      <c r="M125" s="2">
        <v>38321</v>
      </c>
      <c r="N125">
        <v>239130</v>
      </c>
      <c r="P125" s="2">
        <v>38686</v>
      </c>
      <c r="Q125">
        <v>208230</v>
      </c>
      <c r="S125" s="2">
        <v>38533</v>
      </c>
      <c r="T125">
        <v>59885</v>
      </c>
      <c r="V125" s="5">
        <v>36860</v>
      </c>
      <c r="W125">
        <v>104200</v>
      </c>
      <c r="Y125" s="2">
        <v>38989</v>
      </c>
      <c r="Z125">
        <v>727733</v>
      </c>
      <c r="AH125" s="2">
        <v>39782</v>
      </c>
      <c r="AI125">
        <v>204162</v>
      </c>
      <c r="AN125" s="2">
        <v>38656</v>
      </c>
      <c r="AO125">
        <v>62294</v>
      </c>
      <c r="AQ125" s="2">
        <v>36922</v>
      </c>
      <c r="AR125">
        <v>12393</v>
      </c>
      <c r="AT125" s="2">
        <v>38807</v>
      </c>
      <c r="AU125">
        <v>37901</v>
      </c>
      <c r="AW125" s="2">
        <v>36860</v>
      </c>
      <c r="AX125">
        <v>27775</v>
      </c>
      <c r="AZ125" s="2">
        <v>36860</v>
      </c>
      <c r="BA125">
        <v>25414.799999999999</v>
      </c>
      <c r="BC125" s="2">
        <v>40329</v>
      </c>
      <c r="BD125">
        <v>71861</v>
      </c>
      <c r="BI125" s="2">
        <v>36860</v>
      </c>
      <c r="BJ125">
        <v>13575</v>
      </c>
      <c r="BL125" s="2">
        <v>37195</v>
      </c>
      <c r="BM125">
        <v>24030</v>
      </c>
      <c r="BR125" s="2">
        <v>36860</v>
      </c>
      <c r="BS125">
        <v>22383.3</v>
      </c>
      <c r="BU125" s="2">
        <v>36860</v>
      </c>
      <c r="BV125">
        <v>24046.9</v>
      </c>
      <c r="BX125" s="2">
        <v>36860</v>
      </c>
      <c r="BY125">
        <v>27837</v>
      </c>
      <c r="CA125" s="2">
        <v>40512</v>
      </c>
      <c r="CB125">
        <v>48513</v>
      </c>
      <c r="CD125" s="2">
        <v>36860</v>
      </c>
      <c r="CE125">
        <v>32471.1</v>
      </c>
    </row>
    <row r="126" spans="1:83">
      <c r="A126" s="2">
        <v>38625</v>
      </c>
      <c r="B126">
        <v>769000</v>
      </c>
      <c r="D126" s="2">
        <v>36891</v>
      </c>
      <c r="E126">
        <v>347212</v>
      </c>
      <c r="G126" s="2">
        <v>39598</v>
      </c>
      <c r="H126">
        <v>534465</v>
      </c>
      <c r="J126" s="2">
        <v>36891</v>
      </c>
      <c r="K126">
        <v>18036</v>
      </c>
      <c r="M126" s="2">
        <v>38352</v>
      </c>
      <c r="N126">
        <v>241740</v>
      </c>
      <c r="P126" s="2">
        <v>38717</v>
      </c>
      <c r="Q126">
        <v>210391</v>
      </c>
      <c r="S126" s="2">
        <v>38562</v>
      </c>
      <c r="T126">
        <v>54688</v>
      </c>
      <c r="V126" s="5">
        <v>36891</v>
      </c>
      <c r="W126">
        <v>107600</v>
      </c>
      <c r="Y126" s="2">
        <v>39021</v>
      </c>
      <c r="Z126">
        <v>724586</v>
      </c>
      <c r="AH126" s="2">
        <v>39813</v>
      </c>
      <c r="AI126">
        <v>201969</v>
      </c>
      <c r="AN126" s="2">
        <v>38686</v>
      </c>
      <c r="AO126">
        <v>65474</v>
      </c>
      <c r="AQ126" s="2">
        <v>36950</v>
      </c>
      <c r="AR126">
        <v>13349</v>
      </c>
      <c r="AT126" s="2">
        <v>38837</v>
      </c>
      <c r="AU126">
        <v>41348.699999999997</v>
      </c>
      <c r="AW126" s="2">
        <v>36891</v>
      </c>
      <c r="AX126">
        <v>27432.2</v>
      </c>
      <c r="AZ126" s="2">
        <v>36891</v>
      </c>
      <c r="BA126">
        <v>26319.9</v>
      </c>
      <c r="BC126" s="2">
        <v>40359</v>
      </c>
      <c r="BD126">
        <v>70616</v>
      </c>
      <c r="BI126" s="2">
        <v>36891</v>
      </c>
      <c r="BJ126">
        <v>14469</v>
      </c>
      <c r="BL126" s="2">
        <v>37225</v>
      </c>
      <c r="BM126">
        <v>23120</v>
      </c>
      <c r="BR126" s="2">
        <v>36891</v>
      </c>
      <c r="BS126">
        <v>24414.400000000001</v>
      </c>
      <c r="BU126" s="2">
        <v>36891</v>
      </c>
      <c r="BV126">
        <v>26706.9</v>
      </c>
      <c r="BX126" s="2">
        <v>36891</v>
      </c>
      <c r="BY126">
        <v>29019</v>
      </c>
      <c r="CA126" s="2">
        <v>40543</v>
      </c>
      <c r="CB126">
        <v>47466</v>
      </c>
      <c r="CD126" s="2">
        <v>36891</v>
      </c>
      <c r="CE126">
        <v>34163.4</v>
      </c>
    </row>
    <row r="127" spans="1:83">
      <c r="A127" s="2">
        <v>38656</v>
      </c>
      <c r="B127">
        <v>784900</v>
      </c>
      <c r="D127" s="2">
        <v>36922</v>
      </c>
      <c r="E127">
        <v>349896</v>
      </c>
      <c r="G127" s="2">
        <v>39629</v>
      </c>
      <c r="H127">
        <v>554501</v>
      </c>
      <c r="J127" s="2">
        <v>36922</v>
      </c>
      <c r="K127">
        <v>15594</v>
      </c>
      <c r="M127" s="2">
        <v>38383</v>
      </c>
      <c r="N127">
        <v>242740</v>
      </c>
      <c r="P127" s="2">
        <v>38748</v>
      </c>
      <c r="Q127">
        <v>216933</v>
      </c>
      <c r="S127" s="2">
        <v>38595</v>
      </c>
      <c r="T127">
        <v>55076</v>
      </c>
      <c r="V127" s="5">
        <v>36922</v>
      </c>
      <c r="W127">
        <v>111500</v>
      </c>
      <c r="Y127" s="2">
        <v>39051</v>
      </c>
      <c r="Z127">
        <v>745118</v>
      </c>
      <c r="AH127" s="2">
        <v>39844</v>
      </c>
      <c r="AI127">
        <v>191064</v>
      </c>
      <c r="AN127" s="2">
        <v>38716</v>
      </c>
      <c r="AO127">
        <v>67081</v>
      </c>
      <c r="AQ127" s="2">
        <v>36981</v>
      </c>
      <c r="AR127">
        <v>13617</v>
      </c>
      <c r="AT127" s="2">
        <v>38868</v>
      </c>
      <c r="AU127">
        <v>44069.1</v>
      </c>
      <c r="AW127" s="2">
        <v>36922</v>
      </c>
      <c r="AX127">
        <v>27082.3</v>
      </c>
      <c r="AZ127" s="2">
        <v>36922</v>
      </c>
      <c r="BA127">
        <v>26990.7</v>
      </c>
      <c r="BC127" s="2">
        <v>40389</v>
      </c>
      <c r="BD127">
        <v>74215</v>
      </c>
      <c r="BI127" s="2">
        <v>36922</v>
      </c>
      <c r="BJ127">
        <v>13216</v>
      </c>
      <c r="BL127" s="2">
        <v>37256</v>
      </c>
      <c r="BM127">
        <v>23180</v>
      </c>
      <c r="BR127" s="2">
        <v>36922</v>
      </c>
      <c r="BS127">
        <v>24864.9</v>
      </c>
      <c r="BU127" s="2">
        <v>36922</v>
      </c>
      <c r="BV127">
        <v>24784.6</v>
      </c>
      <c r="BX127" s="2">
        <v>36922</v>
      </c>
      <c r="BY127">
        <v>29087</v>
      </c>
      <c r="CA127" s="2">
        <v>40574</v>
      </c>
      <c r="CB127">
        <v>47444</v>
      </c>
      <c r="CD127" s="2">
        <v>36922</v>
      </c>
      <c r="CE127">
        <v>33240.6</v>
      </c>
    </row>
    <row r="128" spans="1:83">
      <c r="A128" s="2">
        <v>38686</v>
      </c>
      <c r="B128">
        <v>794220</v>
      </c>
      <c r="D128" s="2">
        <v>36950</v>
      </c>
      <c r="E128">
        <v>349441</v>
      </c>
      <c r="G128" s="2">
        <v>39660</v>
      </c>
      <c r="H128">
        <v>582015</v>
      </c>
      <c r="J128" s="2">
        <v>36950</v>
      </c>
      <c r="K128">
        <v>16026</v>
      </c>
      <c r="M128" s="2">
        <v>38411</v>
      </c>
      <c r="N128">
        <v>246630</v>
      </c>
      <c r="P128" s="2">
        <v>38776</v>
      </c>
      <c r="Q128">
        <v>215950</v>
      </c>
      <c r="S128" s="2">
        <v>38625</v>
      </c>
      <c r="T128">
        <v>57008</v>
      </c>
      <c r="V128" s="5">
        <v>36950</v>
      </c>
      <c r="W128">
        <v>114300</v>
      </c>
      <c r="Y128" s="2">
        <v>39080</v>
      </c>
      <c r="Z128">
        <v>752738</v>
      </c>
      <c r="AH128" s="2">
        <v>39872</v>
      </c>
      <c r="AI128">
        <v>186422</v>
      </c>
      <c r="AN128" s="2">
        <v>38748</v>
      </c>
      <c r="AO128">
        <v>69609</v>
      </c>
      <c r="AQ128" s="2">
        <v>37011</v>
      </c>
      <c r="AR128">
        <v>14566</v>
      </c>
      <c r="AT128" s="2">
        <v>38898</v>
      </c>
      <c r="AU128">
        <v>45744.800000000003</v>
      </c>
      <c r="AW128" s="2">
        <v>36950</v>
      </c>
      <c r="AX128">
        <v>26573.5</v>
      </c>
      <c r="AZ128" s="2">
        <v>36950</v>
      </c>
      <c r="BA128">
        <v>27591</v>
      </c>
      <c r="BC128" s="2">
        <v>40421</v>
      </c>
      <c r="BD128">
        <v>76001</v>
      </c>
      <c r="BI128" s="2">
        <v>36950</v>
      </c>
      <c r="BJ128">
        <v>13001</v>
      </c>
      <c r="BL128" s="2">
        <v>37287</v>
      </c>
      <c r="BM128">
        <v>22890</v>
      </c>
      <c r="BR128" s="2">
        <v>36950</v>
      </c>
      <c r="BS128">
        <v>24886.1</v>
      </c>
      <c r="BU128" s="2">
        <v>36950</v>
      </c>
      <c r="BV128">
        <v>26281.8</v>
      </c>
      <c r="BX128" s="2">
        <v>36950</v>
      </c>
      <c r="BY128">
        <v>29331</v>
      </c>
      <c r="CA128" s="2">
        <v>40602</v>
      </c>
      <c r="CB128">
        <v>47795</v>
      </c>
      <c r="CD128" s="2">
        <v>36950</v>
      </c>
      <c r="CE128">
        <v>29773.7</v>
      </c>
    </row>
    <row r="129" spans="1:83">
      <c r="A129" s="2">
        <v>38717</v>
      </c>
      <c r="B129">
        <v>818870</v>
      </c>
      <c r="D129" s="2">
        <v>36981</v>
      </c>
      <c r="E129">
        <v>347801</v>
      </c>
      <c r="G129" s="2">
        <v>39689</v>
      </c>
      <c r="H129">
        <v>568549</v>
      </c>
      <c r="J129" s="2">
        <v>36981</v>
      </c>
      <c r="K129">
        <v>15118</v>
      </c>
      <c r="M129" s="2">
        <v>38442</v>
      </c>
      <c r="N129">
        <v>251150</v>
      </c>
      <c r="P129" s="2">
        <v>38807</v>
      </c>
      <c r="Q129">
        <v>217344</v>
      </c>
      <c r="S129" s="2">
        <v>38656</v>
      </c>
      <c r="T129">
        <v>60245</v>
      </c>
      <c r="V129" s="5">
        <v>36981</v>
      </c>
      <c r="W129">
        <v>114600</v>
      </c>
      <c r="Y129" s="2">
        <v>39113</v>
      </c>
      <c r="Z129">
        <v>760855</v>
      </c>
      <c r="AH129" s="2">
        <v>39903</v>
      </c>
      <c r="AI129">
        <v>189192</v>
      </c>
      <c r="AN129" s="2">
        <v>38776</v>
      </c>
      <c r="AO129">
        <v>67273</v>
      </c>
      <c r="AQ129" s="2">
        <v>37042</v>
      </c>
      <c r="AR129">
        <v>14719</v>
      </c>
      <c r="AT129" s="2">
        <v>38929</v>
      </c>
      <c r="AU129">
        <v>48418.3</v>
      </c>
      <c r="AW129" s="2">
        <v>36981</v>
      </c>
      <c r="AX129">
        <v>24798.400000000001</v>
      </c>
      <c r="AZ129" s="2">
        <v>36981</v>
      </c>
      <c r="BA129">
        <v>26845.8</v>
      </c>
      <c r="BC129" s="2">
        <v>40451</v>
      </c>
      <c r="BD129">
        <v>75795</v>
      </c>
      <c r="BI129" s="2">
        <v>36981</v>
      </c>
      <c r="BJ129">
        <v>12491</v>
      </c>
      <c r="BL129" s="2">
        <v>37315</v>
      </c>
      <c r="BM129">
        <v>24030</v>
      </c>
      <c r="BR129" s="2">
        <v>36981</v>
      </c>
      <c r="BS129">
        <v>21651.8</v>
      </c>
      <c r="BU129" s="2">
        <v>36981</v>
      </c>
      <c r="BV129">
        <v>25879.4</v>
      </c>
      <c r="BX129" s="2">
        <v>36981</v>
      </c>
      <c r="BY129">
        <v>30237</v>
      </c>
      <c r="CA129" s="2">
        <v>40633</v>
      </c>
      <c r="CB129">
        <v>47651</v>
      </c>
      <c r="CD129" s="2">
        <v>36981</v>
      </c>
      <c r="CE129">
        <v>30061.200000000001</v>
      </c>
    </row>
    <row r="130" spans="1:83">
      <c r="A130" s="2">
        <v>38748</v>
      </c>
      <c r="B130">
        <v>845180</v>
      </c>
      <c r="D130" s="2">
        <v>37011</v>
      </c>
      <c r="E130">
        <v>348891</v>
      </c>
      <c r="G130" s="2">
        <v>39721</v>
      </c>
      <c r="H130">
        <v>542094</v>
      </c>
      <c r="J130" s="2">
        <v>37011</v>
      </c>
      <c r="K130">
        <v>14900</v>
      </c>
      <c r="M130" s="2">
        <v>38472</v>
      </c>
      <c r="N130">
        <v>252640</v>
      </c>
      <c r="P130" s="2">
        <v>38837</v>
      </c>
      <c r="Q130">
        <v>222890</v>
      </c>
      <c r="S130" s="2">
        <v>38686</v>
      </c>
      <c r="T130">
        <v>64276</v>
      </c>
      <c r="V130" s="5">
        <v>37011</v>
      </c>
      <c r="W130">
        <v>115100</v>
      </c>
      <c r="Y130" s="2">
        <v>39141</v>
      </c>
      <c r="Z130">
        <v>824174</v>
      </c>
      <c r="AH130" s="2">
        <v>39933</v>
      </c>
      <c r="AI130">
        <v>187930</v>
      </c>
      <c r="AN130" s="2">
        <v>38807</v>
      </c>
      <c r="AO130">
        <v>67487</v>
      </c>
      <c r="AQ130" s="2">
        <v>37072</v>
      </c>
      <c r="AR130">
        <v>15241</v>
      </c>
      <c r="AT130" s="2">
        <v>38960</v>
      </c>
      <c r="AU130">
        <v>50656.800000000003</v>
      </c>
      <c r="AW130" s="2">
        <v>37011</v>
      </c>
      <c r="AX130">
        <v>24136.3</v>
      </c>
      <c r="AZ130" s="2">
        <v>37011</v>
      </c>
      <c r="BA130">
        <v>26570.799999999999</v>
      </c>
      <c r="BC130" s="2">
        <v>40480</v>
      </c>
      <c r="BD130">
        <v>79072</v>
      </c>
      <c r="BI130" s="2">
        <v>37011</v>
      </c>
      <c r="BJ130">
        <v>12429</v>
      </c>
      <c r="BL130" s="2">
        <v>37346</v>
      </c>
      <c r="BM130">
        <v>23940</v>
      </c>
      <c r="BR130" s="2">
        <v>37011</v>
      </c>
      <c r="BS130">
        <v>20427.7</v>
      </c>
      <c r="BU130" s="2">
        <v>37011</v>
      </c>
      <c r="BV130">
        <v>26821.3</v>
      </c>
      <c r="BX130" s="2">
        <v>37011</v>
      </c>
      <c r="BY130">
        <v>29958</v>
      </c>
      <c r="CA130" s="2">
        <v>40662</v>
      </c>
      <c r="CB130">
        <v>48801</v>
      </c>
      <c r="CD130" s="2">
        <v>37011</v>
      </c>
      <c r="CE130">
        <v>30123.7</v>
      </c>
    </row>
    <row r="131" spans="1:83">
      <c r="A131" s="2">
        <v>38776</v>
      </c>
      <c r="B131">
        <v>853670</v>
      </c>
      <c r="D131" s="2">
        <v>37042</v>
      </c>
      <c r="E131">
        <v>347877</v>
      </c>
      <c r="G131" s="2">
        <v>39752</v>
      </c>
      <c r="H131">
        <v>472005</v>
      </c>
      <c r="J131" s="2">
        <v>37042</v>
      </c>
      <c r="K131">
        <v>15303</v>
      </c>
      <c r="M131" s="2">
        <v>38503</v>
      </c>
      <c r="N131">
        <v>253170</v>
      </c>
      <c r="P131" s="2">
        <v>38868</v>
      </c>
      <c r="Q131">
        <v>224690</v>
      </c>
      <c r="S131" s="2">
        <v>38716</v>
      </c>
      <c r="T131">
        <v>53800</v>
      </c>
      <c r="V131" s="5">
        <v>37042</v>
      </c>
      <c r="W131">
        <v>114700</v>
      </c>
      <c r="Y131" s="2">
        <v>39171</v>
      </c>
      <c r="Z131">
        <v>836597</v>
      </c>
      <c r="AH131" s="2">
        <v>39964</v>
      </c>
      <c r="AI131">
        <v>191879</v>
      </c>
      <c r="AN131" s="2">
        <v>38835</v>
      </c>
      <c r="AO131">
        <v>68678</v>
      </c>
      <c r="AQ131" s="2">
        <v>37103</v>
      </c>
      <c r="AR131">
        <v>16371</v>
      </c>
      <c r="AT131" s="2">
        <v>38990</v>
      </c>
      <c r="AU131">
        <v>53005.2</v>
      </c>
      <c r="AW131" s="2">
        <v>37042</v>
      </c>
      <c r="AX131">
        <v>23635.1</v>
      </c>
      <c r="AZ131" s="2">
        <v>37042</v>
      </c>
      <c r="BA131">
        <v>25830</v>
      </c>
      <c r="BC131" s="2">
        <v>40512</v>
      </c>
      <c r="BD131">
        <v>79410</v>
      </c>
      <c r="BI131" s="2">
        <v>37042</v>
      </c>
      <c r="BJ131">
        <v>12163</v>
      </c>
      <c r="BL131" s="2">
        <v>37376</v>
      </c>
      <c r="BM131">
        <v>24060</v>
      </c>
      <c r="BR131" s="2">
        <v>37042</v>
      </c>
      <c r="BS131">
        <v>19798.3</v>
      </c>
      <c r="BU131" s="2">
        <v>37042</v>
      </c>
      <c r="BV131">
        <v>25183</v>
      </c>
      <c r="BX131" s="2">
        <v>37042</v>
      </c>
      <c r="BY131">
        <v>29956</v>
      </c>
      <c r="CA131" s="2">
        <v>40694</v>
      </c>
      <c r="CB131">
        <v>48137</v>
      </c>
      <c r="CD131" s="2">
        <v>37042</v>
      </c>
      <c r="CE131">
        <v>31006.7</v>
      </c>
    </row>
    <row r="132" spans="1:83">
      <c r="A132" s="2">
        <v>38807</v>
      </c>
      <c r="B132">
        <v>875070</v>
      </c>
      <c r="D132" s="2">
        <v>37072</v>
      </c>
      <c r="E132">
        <v>348583</v>
      </c>
      <c r="G132" s="2">
        <v>39780</v>
      </c>
      <c r="H132">
        <v>442391</v>
      </c>
      <c r="J132" s="2">
        <v>37072</v>
      </c>
      <c r="K132">
        <v>15014</v>
      </c>
      <c r="M132" s="2">
        <v>38533</v>
      </c>
      <c r="N132">
        <v>253620</v>
      </c>
      <c r="P132" s="2">
        <v>38898</v>
      </c>
      <c r="Q132">
        <v>224360</v>
      </c>
      <c r="S132" s="2">
        <v>38748</v>
      </c>
      <c r="T132">
        <v>56922</v>
      </c>
      <c r="V132" s="5">
        <v>37072</v>
      </c>
      <c r="W132">
        <v>114100</v>
      </c>
      <c r="Y132" s="2">
        <v>39202</v>
      </c>
      <c r="Z132">
        <v>808573</v>
      </c>
      <c r="AH132" s="2">
        <v>39994</v>
      </c>
      <c r="AI132">
        <v>192515</v>
      </c>
      <c r="AN132" s="2">
        <v>38868</v>
      </c>
      <c r="AO132">
        <v>73387</v>
      </c>
      <c r="AQ132" s="2">
        <v>37134</v>
      </c>
      <c r="AR132">
        <v>17735</v>
      </c>
      <c r="AT132" s="2">
        <v>39021</v>
      </c>
      <c r="AU132">
        <v>54792.5</v>
      </c>
      <c r="AW132" s="2">
        <v>37072</v>
      </c>
      <c r="AX132">
        <v>23745.4</v>
      </c>
      <c r="AZ132" s="2">
        <v>37072</v>
      </c>
      <c r="BA132">
        <v>25887.599999999999</v>
      </c>
      <c r="BC132" s="2">
        <v>40543</v>
      </c>
      <c r="BD132">
        <v>80696</v>
      </c>
      <c r="BI132" s="2">
        <v>37072</v>
      </c>
      <c r="BJ132">
        <v>12376</v>
      </c>
      <c r="BL132" s="2">
        <v>37407</v>
      </c>
      <c r="BM132">
        <v>24140</v>
      </c>
      <c r="BR132" s="2">
        <v>37072</v>
      </c>
      <c r="BS132">
        <v>20780.5</v>
      </c>
      <c r="BU132" s="2">
        <v>37072</v>
      </c>
      <c r="BV132">
        <v>22531.9</v>
      </c>
      <c r="BX132" s="2">
        <v>37072</v>
      </c>
      <c r="BY132">
        <v>29866</v>
      </c>
      <c r="CA132" s="2">
        <v>40724</v>
      </c>
      <c r="CB132">
        <v>48155</v>
      </c>
      <c r="CD132" s="2">
        <v>37072</v>
      </c>
      <c r="CE132">
        <v>30338.1</v>
      </c>
    </row>
    <row r="133" spans="1:83">
      <c r="A133" s="2">
        <v>38837</v>
      </c>
      <c r="B133">
        <v>895040</v>
      </c>
      <c r="D133" s="2">
        <v>37103</v>
      </c>
      <c r="E133">
        <v>353460</v>
      </c>
      <c r="G133" s="2">
        <v>39813</v>
      </c>
      <c r="H133">
        <v>412547</v>
      </c>
      <c r="J133" s="2">
        <v>37103</v>
      </c>
      <c r="K133">
        <v>14908</v>
      </c>
      <c r="M133" s="2">
        <v>38564</v>
      </c>
      <c r="N133">
        <v>253560</v>
      </c>
      <c r="P133" s="2">
        <v>38929</v>
      </c>
      <c r="Q133">
        <v>225720</v>
      </c>
      <c r="S133" s="2">
        <v>38776</v>
      </c>
      <c r="T133">
        <v>57450</v>
      </c>
      <c r="V133" s="5">
        <v>37103</v>
      </c>
      <c r="W133">
        <v>114600</v>
      </c>
      <c r="Y133" s="2">
        <v>39233</v>
      </c>
      <c r="Z133">
        <v>801600</v>
      </c>
      <c r="AH133" s="2">
        <v>40025</v>
      </c>
      <c r="AI133">
        <v>197925</v>
      </c>
      <c r="AN133" s="2">
        <v>38898</v>
      </c>
      <c r="AO133">
        <v>78743</v>
      </c>
      <c r="AQ133" s="2">
        <v>37164</v>
      </c>
      <c r="AR133">
        <v>17881</v>
      </c>
      <c r="AT133" s="2">
        <v>39051</v>
      </c>
      <c r="AU133">
        <v>56668.800000000003</v>
      </c>
      <c r="AW133" s="2">
        <v>37103</v>
      </c>
      <c r="AX133">
        <v>24971.9</v>
      </c>
      <c r="AZ133" s="2">
        <v>37103</v>
      </c>
      <c r="BA133">
        <v>26583.1</v>
      </c>
      <c r="BC133" s="2">
        <v>40574</v>
      </c>
      <c r="BD133">
        <v>82335</v>
      </c>
      <c r="BI133" s="2">
        <v>37103</v>
      </c>
      <c r="BJ133">
        <v>12820</v>
      </c>
      <c r="BL133" s="2">
        <v>37437</v>
      </c>
      <c r="BM133">
        <v>24790</v>
      </c>
      <c r="BR133" s="2">
        <v>37103</v>
      </c>
      <c r="BS133">
        <v>16529.400000000001</v>
      </c>
      <c r="BU133" s="2">
        <v>37103</v>
      </c>
      <c r="BV133">
        <v>23187</v>
      </c>
      <c r="BX133" s="2">
        <v>37103</v>
      </c>
      <c r="BY133">
        <v>30631</v>
      </c>
      <c r="CA133" s="2">
        <v>40753</v>
      </c>
      <c r="CB133">
        <v>49528</v>
      </c>
      <c r="CD133" s="2">
        <v>37103</v>
      </c>
      <c r="CE133">
        <v>29416.799999999999</v>
      </c>
    </row>
    <row r="134" spans="1:83">
      <c r="A134" s="2">
        <v>38868</v>
      </c>
      <c r="B134">
        <v>925020</v>
      </c>
      <c r="D134" s="2">
        <v>37134</v>
      </c>
      <c r="E134">
        <v>357626</v>
      </c>
      <c r="G134" s="2">
        <v>39843</v>
      </c>
      <c r="H134">
        <v>371428</v>
      </c>
      <c r="J134" s="2">
        <v>37134</v>
      </c>
      <c r="K134">
        <v>14327</v>
      </c>
      <c r="M134" s="2">
        <v>38595</v>
      </c>
      <c r="N134">
        <v>254090</v>
      </c>
      <c r="P134" s="2">
        <v>38960</v>
      </c>
      <c r="Q134">
        <v>227020</v>
      </c>
      <c r="S134" s="2">
        <v>38807</v>
      </c>
      <c r="T134">
        <v>59828</v>
      </c>
      <c r="V134" s="5">
        <v>37134</v>
      </c>
      <c r="W134">
        <v>113700</v>
      </c>
      <c r="Y134" s="2">
        <v>39262</v>
      </c>
      <c r="Z134">
        <v>839913</v>
      </c>
      <c r="AH134" s="2">
        <v>40056</v>
      </c>
      <c r="AI134">
        <v>197783</v>
      </c>
      <c r="AN134" s="2">
        <v>38929</v>
      </c>
      <c r="AO134">
        <v>77597</v>
      </c>
      <c r="AQ134" s="2">
        <v>37195</v>
      </c>
      <c r="AR134">
        <v>18301</v>
      </c>
      <c r="AT134" s="2">
        <v>39082</v>
      </c>
      <c r="AU134">
        <v>57907.3</v>
      </c>
      <c r="AW134" s="2">
        <v>37134</v>
      </c>
      <c r="AX134">
        <v>25455.1</v>
      </c>
      <c r="AZ134" s="2">
        <v>37134</v>
      </c>
      <c r="BA134">
        <v>27129.8</v>
      </c>
      <c r="BC134" s="2">
        <v>40602</v>
      </c>
      <c r="BD134">
        <v>82577</v>
      </c>
      <c r="BI134" s="2">
        <v>37134</v>
      </c>
      <c r="BJ134">
        <v>13755</v>
      </c>
      <c r="BL134" s="2">
        <v>37468</v>
      </c>
      <c r="BM134">
        <v>24750</v>
      </c>
      <c r="BR134" s="2">
        <v>37134</v>
      </c>
      <c r="BS134">
        <v>14333.6</v>
      </c>
      <c r="BU134" s="2">
        <v>37134</v>
      </c>
      <c r="BV134">
        <v>24628.1</v>
      </c>
      <c r="BX134" s="2">
        <v>37134</v>
      </c>
      <c r="BY134">
        <v>31532</v>
      </c>
      <c r="CA134" s="2">
        <v>40786</v>
      </c>
      <c r="CB134">
        <v>49989</v>
      </c>
      <c r="CD134" s="2">
        <v>37134</v>
      </c>
      <c r="CE134">
        <v>30645.9</v>
      </c>
    </row>
    <row r="135" spans="1:83">
      <c r="A135" s="2">
        <v>38898</v>
      </c>
      <c r="B135">
        <v>941120</v>
      </c>
      <c r="D135" s="2">
        <v>37164</v>
      </c>
      <c r="E135">
        <v>380673</v>
      </c>
      <c r="G135" s="2">
        <v>39871</v>
      </c>
      <c r="H135">
        <v>368142</v>
      </c>
      <c r="J135" s="2">
        <v>37164</v>
      </c>
      <c r="K135">
        <v>14199</v>
      </c>
      <c r="M135" s="2">
        <v>38625</v>
      </c>
      <c r="N135">
        <v>253750</v>
      </c>
      <c r="P135" s="2">
        <v>38990</v>
      </c>
      <c r="Q135">
        <v>228220</v>
      </c>
      <c r="S135" s="2">
        <v>38835</v>
      </c>
      <c r="T135">
        <v>56551</v>
      </c>
      <c r="V135" s="5">
        <v>37164</v>
      </c>
      <c r="W135">
        <v>113400</v>
      </c>
      <c r="Y135" s="2">
        <v>39294</v>
      </c>
      <c r="Z135">
        <v>882854</v>
      </c>
      <c r="AH135" s="2">
        <v>40086</v>
      </c>
      <c r="AI135">
        <v>195095</v>
      </c>
      <c r="AN135" s="2">
        <v>38960</v>
      </c>
      <c r="AO135">
        <v>65857</v>
      </c>
      <c r="AQ135" s="2">
        <v>37225</v>
      </c>
      <c r="AR135">
        <v>17993</v>
      </c>
      <c r="AT135" s="2">
        <v>39113</v>
      </c>
      <c r="AU135">
        <v>59995</v>
      </c>
      <c r="AW135" s="2">
        <v>37164</v>
      </c>
      <c r="AX135">
        <v>27447.3</v>
      </c>
      <c r="AZ135" s="2">
        <v>37164</v>
      </c>
      <c r="BA135">
        <v>26938.6</v>
      </c>
      <c r="BC135" s="2">
        <v>40633</v>
      </c>
      <c r="BD135">
        <v>86205</v>
      </c>
      <c r="BI135" s="2">
        <v>37164</v>
      </c>
      <c r="BJ135">
        <v>16378</v>
      </c>
      <c r="BL135" s="2">
        <v>37499</v>
      </c>
      <c r="BM135">
        <v>24270</v>
      </c>
      <c r="BR135" s="2">
        <v>37164</v>
      </c>
      <c r="BS135">
        <v>20170.099999999999</v>
      </c>
      <c r="BU135" s="2">
        <v>37164</v>
      </c>
      <c r="BV135">
        <v>26464.1</v>
      </c>
      <c r="BX135" s="2">
        <v>37164</v>
      </c>
      <c r="BY135">
        <v>30204</v>
      </c>
      <c r="CA135" s="2">
        <v>40816</v>
      </c>
      <c r="CB135">
        <v>48092</v>
      </c>
      <c r="CD135" s="2">
        <v>37164</v>
      </c>
      <c r="CE135">
        <v>29662.6</v>
      </c>
    </row>
    <row r="136" spans="1:83">
      <c r="A136" s="2">
        <v>38929</v>
      </c>
      <c r="B136">
        <v>954550</v>
      </c>
      <c r="D136" s="2">
        <v>37195</v>
      </c>
      <c r="E136">
        <v>390029</v>
      </c>
      <c r="G136" s="2">
        <v>39903</v>
      </c>
      <c r="H136">
        <v>368146</v>
      </c>
      <c r="J136" s="2">
        <v>37195</v>
      </c>
      <c r="K136">
        <v>14116</v>
      </c>
      <c r="M136" s="2">
        <v>38656</v>
      </c>
      <c r="N136">
        <v>252010</v>
      </c>
      <c r="P136" s="2">
        <v>39021</v>
      </c>
      <c r="Q136">
        <v>229460</v>
      </c>
      <c r="S136" s="2">
        <v>38868</v>
      </c>
      <c r="T136">
        <v>63377</v>
      </c>
      <c r="V136" s="5">
        <v>37195</v>
      </c>
      <c r="W136">
        <v>113100</v>
      </c>
      <c r="Y136" s="2">
        <v>39325</v>
      </c>
      <c r="Z136">
        <v>907301</v>
      </c>
      <c r="AH136" s="2">
        <v>40117</v>
      </c>
      <c r="AI136">
        <v>195981</v>
      </c>
      <c r="AN136" s="2">
        <v>38989</v>
      </c>
      <c r="AO136">
        <v>67303</v>
      </c>
      <c r="AQ136" s="2">
        <v>37256</v>
      </c>
      <c r="AR136">
        <v>17963</v>
      </c>
      <c r="AT136" s="2">
        <v>39141</v>
      </c>
      <c r="AU136">
        <v>62225.3</v>
      </c>
      <c r="AW136" s="2">
        <v>37195</v>
      </c>
      <c r="AX136">
        <v>27975.599999999999</v>
      </c>
      <c r="AZ136" s="2">
        <v>37195</v>
      </c>
      <c r="BA136">
        <v>27588</v>
      </c>
      <c r="BC136" s="2">
        <v>40662</v>
      </c>
      <c r="BD136">
        <v>90221</v>
      </c>
      <c r="BI136" s="2">
        <v>37195</v>
      </c>
      <c r="BJ136">
        <v>16545</v>
      </c>
      <c r="BL136" s="2">
        <v>37529</v>
      </c>
      <c r="BM136">
        <v>24220</v>
      </c>
      <c r="BR136" s="2">
        <v>37195</v>
      </c>
      <c r="BS136">
        <v>17819.5</v>
      </c>
      <c r="BU136" s="2">
        <v>37195</v>
      </c>
      <c r="BV136">
        <v>23778.6</v>
      </c>
      <c r="BX136" s="2">
        <v>37195</v>
      </c>
      <c r="BY136">
        <v>30999</v>
      </c>
      <c r="CA136" s="2">
        <v>40847</v>
      </c>
      <c r="CB136">
        <v>49059</v>
      </c>
      <c r="CD136" s="2">
        <v>37195</v>
      </c>
      <c r="CE136">
        <v>29453.7</v>
      </c>
    </row>
    <row r="137" spans="1:83">
      <c r="A137" s="2">
        <v>38960</v>
      </c>
      <c r="B137">
        <v>972040</v>
      </c>
      <c r="D137" s="2">
        <v>37225</v>
      </c>
      <c r="E137">
        <v>388567</v>
      </c>
      <c r="G137" s="2">
        <v>39933</v>
      </c>
      <c r="H137">
        <v>368465</v>
      </c>
      <c r="J137" s="2">
        <v>37225</v>
      </c>
      <c r="K137">
        <v>14652</v>
      </c>
      <c r="M137" s="2">
        <v>38686</v>
      </c>
      <c r="N137">
        <v>251780</v>
      </c>
      <c r="P137" s="2">
        <v>39051</v>
      </c>
      <c r="Q137">
        <v>234260</v>
      </c>
      <c r="S137" s="2">
        <v>38898</v>
      </c>
      <c r="T137">
        <v>62670</v>
      </c>
      <c r="V137" s="5">
        <v>37225</v>
      </c>
      <c r="W137">
        <v>112300</v>
      </c>
      <c r="Y137" s="2">
        <v>39353</v>
      </c>
      <c r="Z137">
        <v>953581</v>
      </c>
      <c r="AH137" s="2">
        <v>40147</v>
      </c>
      <c r="AI137">
        <v>198547</v>
      </c>
      <c r="AN137" s="2">
        <v>39021</v>
      </c>
      <c r="AO137">
        <v>68754</v>
      </c>
      <c r="AQ137" s="2">
        <v>37287</v>
      </c>
      <c r="AR137">
        <v>17817</v>
      </c>
      <c r="AT137" s="2">
        <v>39172</v>
      </c>
      <c r="AU137">
        <v>64021.1</v>
      </c>
      <c r="AW137" s="2">
        <v>37225</v>
      </c>
      <c r="AX137">
        <v>28432.400000000001</v>
      </c>
      <c r="AZ137" s="2">
        <v>37225</v>
      </c>
      <c r="BA137">
        <v>24827.200000000001</v>
      </c>
      <c r="BC137" s="2">
        <v>40694</v>
      </c>
      <c r="BD137">
        <v>91396</v>
      </c>
      <c r="BI137" s="2">
        <v>37225</v>
      </c>
      <c r="BJ137">
        <v>16537</v>
      </c>
      <c r="BL137" s="2">
        <v>37560</v>
      </c>
      <c r="BM137">
        <v>23830</v>
      </c>
      <c r="BR137" s="2">
        <v>37225</v>
      </c>
      <c r="BS137">
        <v>14634.7</v>
      </c>
      <c r="BU137" s="2">
        <v>37225</v>
      </c>
      <c r="BV137">
        <v>23659.1</v>
      </c>
      <c r="BX137" s="2">
        <v>37225</v>
      </c>
      <c r="BY137">
        <v>30737</v>
      </c>
      <c r="CA137" s="2">
        <v>40877</v>
      </c>
      <c r="CB137">
        <v>47418</v>
      </c>
      <c r="CD137" s="2">
        <v>37225</v>
      </c>
      <c r="CE137">
        <v>29481.7</v>
      </c>
    </row>
    <row r="138" spans="1:83">
      <c r="A138" s="2">
        <v>38990</v>
      </c>
      <c r="B138">
        <v>987930</v>
      </c>
      <c r="D138" s="2">
        <v>37256</v>
      </c>
      <c r="E138">
        <v>387727</v>
      </c>
      <c r="G138" s="2">
        <v>39962</v>
      </c>
      <c r="H138">
        <v>387282</v>
      </c>
      <c r="J138" s="2">
        <v>37256</v>
      </c>
      <c r="K138">
        <v>14796</v>
      </c>
      <c r="M138" s="2">
        <v>38717</v>
      </c>
      <c r="N138">
        <v>253290</v>
      </c>
      <c r="P138" s="2">
        <v>39082</v>
      </c>
      <c r="Q138">
        <v>238960</v>
      </c>
      <c r="S138" s="2">
        <v>38929</v>
      </c>
      <c r="T138">
        <v>66819</v>
      </c>
      <c r="V138" s="5">
        <v>37256</v>
      </c>
      <c r="W138">
        <v>111200</v>
      </c>
      <c r="Y138" s="2">
        <v>39386</v>
      </c>
      <c r="Z138">
        <v>1006040</v>
      </c>
      <c r="AH138" s="2">
        <v>40178</v>
      </c>
      <c r="AI138">
        <v>194411</v>
      </c>
      <c r="AN138" s="2">
        <v>39051</v>
      </c>
      <c r="AO138">
        <v>69193</v>
      </c>
      <c r="AQ138" s="2">
        <v>37315</v>
      </c>
      <c r="AR138">
        <v>18160</v>
      </c>
      <c r="AT138" s="2">
        <v>39202</v>
      </c>
      <c r="AU138">
        <v>64197</v>
      </c>
      <c r="AW138" s="2">
        <v>37256</v>
      </c>
      <c r="AX138">
        <v>28632.9</v>
      </c>
      <c r="AZ138" s="2">
        <v>37256</v>
      </c>
      <c r="BA138">
        <v>25161.599999999999</v>
      </c>
      <c r="BC138" s="2">
        <v>40724</v>
      </c>
      <c r="BD138">
        <v>92745</v>
      </c>
      <c r="BI138" s="2">
        <v>37256</v>
      </c>
      <c r="BJ138">
        <v>16117</v>
      </c>
      <c r="BL138" s="2">
        <v>37590</v>
      </c>
      <c r="BM138">
        <v>23260</v>
      </c>
      <c r="BR138" s="2">
        <v>37256</v>
      </c>
      <c r="BS138">
        <v>14542.4</v>
      </c>
      <c r="BU138" s="2">
        <v>37256</v>
      </c>
      <c r="BV138">
        <v>22197.5</v>
      </c>
      <c r="BX138" s="2">
        <v>37256</v>
      </c>
      <c r="BY138">
        <v>30484</v>
      </c>
      <c r="CA138" s="2">
        <v>40907</v>
      </c>
      <c r="CB138">
        <v>52206</v>
      </c>
      <c r="CD138" s="2">
        <v>37256</v>
      </c>
      <c r="CE138">
        <v>28843.1</v>
      </c>
    </row>
    <row r="139" spans="1:83">
      <c r="A139" s="2">
        <v>39021</v>
      </c>
      <c r="B139">
        <v>1009630</v>
      </c>
      <c r="D139" s="2">
        <v>37287</v>
      </c>
      <c r="E139">
        <v>386681</v>
      </c>
      <c r="G139" s="2">
        <v>39994</v>
      </c>
      <c r="H139">
        <v>395970</v>
      </c>
      <c r="J139" s="2">
        <v>37287</v>
      </c>
      <c r="K139">
        <v>14049</v>
      </c>
      <c r="M139" s="2">
        <v>38748</v>
      </c>
      <c r="N139">
        <v>257300</v>
      </c>
      <c r="P139" s="2">
        <v>39113</v>
      </c>
      <c r="Q139">
        <v>240230</v>
      </c>
      <c r="S139" s="2">
        <v>38960</v>
      </c>
      <c r="T139">
        <v>71478</v>
      </c>
      <c r="V139" s="5">
        <v>37287</v>
      </c>
      <c r="W139">
        <v>111300</v>
      </c>
      <c r="Y139" s="2">
        <v>39416</v>
      </c>
      <c r="Z139">
        <v>1050165</v>
      </c>
      <c r="AH139" s="2">
        <v>40209</v>
      </c>
      <c r="AI139">
        <v>192579</v>
      </c>
      <c r="AN139" s="2">
        <v>39080</v>
      </c>
      <c r="AO139">
        <v>67680</v>
      </c>
      <c r="AQ139" s="2">
        <v>37346</v>
      </c>
      <c r="AR139">
        <v>18394</v>
      </c>
      <c r="AT139" s="2">
        <v>39233</v>
      </c>
      <c r="AU139">
        <v>65543.7</v>
      </c>
      <c r="AW139" s="2">
        <v>37287</v>
      </c>
      <c r="AX139">
        <v>28719.1</v>
      </c>
      <c r="AZ139" s="2">
        <v>37287</v>
      </c>
      <c r="BA139">
        <v>24919.3</v>
      </c>
      <c r="BC139" s="2">
        <v>40753</v>
      </c>
      <c r="BD139">
        <v>93014</v>
      </c>
      <c r="BI139" s="2">
        <v>37287</v>
      </c>
      <c r="BJ139">
        <v>17612</v>
      </c>
      <c r="BL139" s="2">
        <v>37621</v>
      </c>
      <c r="BM139">
        <v>23660</v>
      </c>
      <c r="BR139" s="2">
        <v>37287</v>
      </c>
      <c r="BS139">
        <v>13580.3</v>
      </c>
      <c r="BU139" s="2">
        <v>37287</v>
      </c>
      <c r="BV139">
        <v>22196.1</v>
      </c>
      <c r="BX139" s="2">
        <v>37287</v>
      </c>
      <c r="BY139">
        <v>29914</v>
      </c>
      <c r="CA139" s="2">
        <v>40939</v>
      </c>
      <c r="CB139">
        <v>47854</v>
      </c>
      <c r="CD139" s="2">
        <v>37287</v>
      </c>
      <c r="CE139">
        <v>28022.5</v>
      </c>
    </row>
    <row r="140" spans="1:83">
      <c r="A140" s="2">
        <v>39051</v>
      </c>
      <c r="B140">
        <v>1038750</v>
      </c>
      <c r="D140" s="2">
        <v>37315</v>
      </c>
      <c r="E140">
        <v>387770</v>
      </c>
      <c r="G140" s="2">
        <v>40025</v>
      </c>
      <c r="H140">
        <v>384945</v>
      </c>
      <c r="J140" s="2">
        <v>37315</v>
      </c>
      <c r="K140">
        <v>15417</v>
      </c>
      <c r="M140" s="2">
        <v>38776</v>
      </c>
      <c r="N140">
        <v>256980</v>
      </c>
      <c r="P140" s="2">
        <v>39141</v>
      </c>
      <c r="Q140">
        <v>242810</v>
      </c>
      <c r="S140" s="2">
        <v>38989</v>
      </c>
      <c r="T140">
        <v>73330</v>
      </c>
      <c r="V140" s="5">
        <v>37315</v>
      </c>
      <c r="W140">
        <v>111300</v>
      </c>
      <c r="Y140" s="2">
        <v>39447</v>
      </c>
      <c r="Z140">
        <v>1052129</v>
      </c>
      <c r="AH140" s="2">
        <v>40237</v>
      </c>
      <c r="AI140">
        <v>195161</v>
      </c>
      <c r="AN140" s="2">
        <v>39113</v>
      </c>
      <c r="AO140">
        <v>67840</v>
      </c>
      <c r="AQ140" s="2">
        <v>37376</v>
      </c>
      <c r="AR140">
        <v>19468</v>
      </c>
      <c r="AT140" s="2">
        <v>39263</v>
      </c>
      <c r="AU140">
        <v>67734.8</v>
      </c>
      <c r="AW140" s="2">
        <v>37315</v>
      </c>
      <c r="AX140">
        <v>29283.5</v>
      </c>
      <c r="AZ140" s="2">
        <v>37315</v>
      </c>
      <c r="BA140">
        <v>24971.1</v>
      </c>
      <c r="BC140" s="2">
        <v>40786</v>
      </c>
      <c r="BD140">
        <v>88788</v>
      </c>
      <c r="BI140" s="2">
        <v>37315</v>
      </c>
      <c r="BJ140">
        <v>18536</v>
      </c>
      <c r="BL140" s="2">
        <v>37652</v>
      </c>
      <c r="BM140">
        <v>23430</v>
      </c>
      <c r="BR140" s="2">
        <v>37315</v>
      </c>
      <c r="BS140">
        <v>13886</v>
      </c>
      <c r="BU140" s="2">
        <v>37315</v>
      </c>
      <c r="BV140">
        <v>22724.3</v>
      </c>
      <c r="BX140" s="2">
        <v>37315</v>
      </c>
      <c r="BY140">
        <v>30359</v>
      </c>
      <c r="CD140" s="2">
        <v>37315</v>
      </c>
      <c r="CE140">
        <v>29010.1</v>
      </c>
    </row>
    <row r="141" spans="1:83">
      <c r="A141" s="2">
        <v>39082</v>
      </c>
      <c r="B141">
        <v>1066340</v>
      </c>
      <c r="D141" s="2">
        <v>37346</v>
      </c>
      <c r="E141">
        <v>385675</v>
      </c>
      <c r="G141" s="2">
        <v>40056</v>
      </c>
      <c r="H141">
        <v>391929</v>
      </c>
      <c r="J141" s="2">
        <v>37346</v>
      </c>
      <c r="K141">
        <v>14215</v>
      </c>
      <c r="M141" s="2">
        <v>38807</v>
      </c>
      <c r="N141">
        <v>257050</v>
      </c>
      <c r="P141" s="2">
        <v>39172</v>
      </c>
      <c r="Q141">
        <v>243920</v>
      </c>
      <c r="S141" s="2">
        <v>39021</v>
      </c>
      <c r="T141">
        <v>78196</v>
      </c>
      <c r="V141" s="5">
        <v>37346</v>
      </c>
      <c r="W141">
        <v>110200</v>
      </c>
      <c r="Y141" s="2">
        <v>39478</v>
      </c>
      <c r="Z141">
        <v>1101405</v>
      </c>
      <c r="AH141" s="2">
        <v>40268</v>
      </c>
      <c r="AI141">
        <v>197244</v>
      </c>
      <c r="AN141" s="2">
        <v>39141</v>
      </c>
      <c r="AO141">
        <v>68873</v>
      </c>
      <c r="AQ141" s="2">
        <v>37407</v>
      </c>
      <c r="AR141">
        <v>20036</v>
      </c>
      <c r="AT141" s="2">
        <v>39294</v>
      </c>
      <c r="AU141">
        <v>70349.5</v>
      </c>
      <c r="AW141" s="2">
        <v>37346</v>
      </c>
      <c r="AX141">
        <v>30564.799999999999</v>
      </c>
      <c r="AZ141" s="2">
        <v>37346</v>
      </c>
      <c r="BA141">
        <v>25568.799999999999</v>
      </c>
      <c r="BC141" s="2">
        <v>40816</v>
      </c>
      <c r="BD141">
        <v>87537</v>
      </c>
      <c r="BI141" s="2">
        <v>37346</v>
      </c>
      <c r="BJ141">
        <v>19077</v>
      </c>
      <c r="BL141" s="2">
        <v>37680</v>
      </c>
      <c r="BM141">
        <v>23060</v>
      </c>
      <c r="BR141" s="2">
        <v>37346</v>
      </c>
      <c r="BS141">
        <v>12812.8</v>
      </c>
      <c r="BU141" s="2">
        <v>37346</v>
      </c>
      <c r="BV141">
        <v>23213.7</v>
      </c>
      <c r="BX141" s="2">
        <v>37346</v>
      </c>
      <c r="BY141">
        <v>30174</v>
      </c>
      <c r="CD141" s="2">
        <v>37346</v>
      </c>
      <c r="CE141">
        <v>28413.200000000001</v>
      </c>
    </row>
    <row r="142" spans="1:83">
      <c r="A142" s="2">
        <v>39113</v>
      </c>
      <c r="B142">
        <v>1104692</v>
      </c>
      <c r="D142" s="2">
        <v>37376</v>
      </c>
      <c r="E142">
        <v>391112</v>
      </c>
      <c r="G142" s="2">
        <v>40086</v>
      </c>
      <c r="H142">
        <v>394602</v>
      </c>
      <c r="J142" s="2">
        <v>37376</v>
      </c>
      <c r="K142">
        <v>14488</v>
      </c>
      <c r="M142" s="2">
        <v>38837</v>
      </c>
      <c r="N142">
        <v>259040</v>
      </c>
      <c r="P142" s="2">
        <v>39202</v>
      </c>
      <c r="Q142">
        <v>247260</v>
      </c>
      <c r="S142" s="2">
        <v>39051</v>
      </c>
      <c r="T142">
        <v>83114</v>
      </c>
      <c r="V142" s="5">
        <v>37376</v>
      </c>
      <c r="W142">
        <v>110900</v>
      </c>
      <c r="Y142" s="2">
        <v>39507</v>
      </c>
      <c r="Z142">
        <v>1162671</v>
      </c>
      <c r="AH142" s="2">
        <v>40298</v>
      </c>
      <c r="AI142">
        <v>197864</v>
      </c>
      <c r="AN142" s="2">
        <v>39171</v>
      </c>
      <c r="AO142">
        <v>69196</v>
      </c>
      <c r="AQ142" s="2">
        <v>37437</v>
      </c>
      <c r="AR142">
        <v>21133</v>
      </c>
      <c r="AT142" s="2">
        <v>39325</v>
      </c>
      <c r="AU142">
        <v>73570</v>
      </c>
      <c r="AW142" s="2">
        <v>37376</v>
      </c>
      <c r="AX142">
        <v>30534.7</v>
      </c>
      <c r="AZ142" s="2">
        <v>37376</v>
      </c>
      <c r="BA142">
        <v>25702.799999999999</v>
      </c>
      <c r="BC142" s="2">
        <v>40847</v>
      </c>
      <c r="BD142">
        <v>84433</v>
      </c>
      <c r="BI142" s="2">
        <v>37376</v>
      </c>
      <c r="BJ142">
        <v>20463</v>
      </c>
      <c r="BL142" s="2">
        <v>37711</v>
      </c>
      <c r="BM142">
        <v>23480</v>
      </c>
      <c r="BR142" s="2">
        <v>37376</v>
      </c>
      <c r="BS142">
        <v>12039.1</v>
      </c>
      <c r="BU142" s="2">
        <v>37376</v>
      </c>
      <c r="BV142">
        <v>22833</v>
      </c>
      <c r="BX142" s="2">
        <v>37376</v>
      </c>
      <c r="BY142">
        <v>31251</v>
      </c>
      <c r="CD142" s="2">
        <v>37376</v>
      </c>
      <c r="CE142">
        <v>29664.400000000001</v>
      </c>
    </row>
    <row r="143" spans="1:83">
      <c r="A143" s="2">
        <v>39141</v>
      </c>
      <c r="B143">
        <v>1157372</v>
      </c>
      <c r="D143" s="2">
        <v>37407</v>
      </c>
      <c r="E143">
        <v>403332</v>
      </c>
      <c r="G143" s="2">
        <v>40116</v>
      </c>
      <c r="H143">
        <v>414021</v>
      </c>
      <c r="J143" s="2">
        <v>37407</v>
      </c>
      <c r="K143">
        <v>15154</v>
      </c>
      <c r="M143" s="2">
        <v>38868</v>
      </c>
      <c r="N143">
        <v>260940</v>
      </c>
      <c r="P143" s="2">
        <v>39233</v>
      </c>
      <c r="Q143">
        <v>250740</v>
      </c>
      <c r="S143" s="2">
        <v>39080</v>
      </c>
      <c r="T143">
        <v>85839</v>
      </c>
      <c r="V143" s="5">
        <v>37407</v>
      </c>
      <c r="W143">
        <v>111300</v>
      </c>
      <c r="Y143" s="2">
        <v>39538</v>
      </c>
      <c r="Z143">
        <v>1199579</v>
      </c>
      <c r="AH143" s="2">
        <v>40329</v>
      </c>
      <c r="AI143">
        <v>193621</v>
      </c>
      <c r="AN143" s="2">
        <v>39202</v>
      </c>
      <c r="AO143">
        <v>69423</v>
      </c>
      <c r="AQ143" s="2">
        <v>37468</v>
      </c>
      <c r="AR143">
        <v>21040</v>
      </c>
      <c r="AT143" s="2">
        <v>39355</v>
      </c>
      <c r="AU143">
        <v>74419.600000000006</v>
      </c>
      <c r="AW143" s="2">
        <v>37407</v>
      </c>
      <c r="AX143">
        <v>30361.4</v>
      </c>
      <c r="AZ143" s="2">
        <v>37407</v>
      </c>
      <c r="BA143">
        <v>25909.4</v>
      </c>
      <c r="BC143" s="2">
        <v>40877</v>
      </c>
      <c r="BD143">
        <v>86166</v>
      </c>
      <c r="BI143" s="2">
        <v>37407</v>
      </c>
      <c r="BJ143">
        <v>21448</v>
      </c>
      <c r="BL143" s="2">
        <v>37741</v>
      </c>
      <c r="BM143">
        <v>23310</v>
      </c>
      <c r="BR143" s="2">
        <v>37407</v>
      </c>
      <c r="BS143">
        <v>10187.200000000001</v>
      </c>
      <c r="BU143" s="2">
        <v>37407</v>
      </c>
      <c r="BV143">
        <v>23143.9</v>
      </c>
      <c r="BX143" s="2">
        <v>37407</v>
      </c>
      <c r="BY143">
        <v>31908</v>
      </c>
      <c r="CD143" s="2">
        <v>37407</v>
      </c>
      <c r="CE143">
        <v>29577.200000000001</v>
      </c>
    </row>
    <row r="144" spans="1:83">
      <c r="A144" s="2">
        <v>39172</v>
      </c>
      <c r="B144">
        <v>1202030</v>
      </c>
      <c r="D144" s="2">
        <v>37437</v>
      </c>
      <c r="E144">
        <v>428850</v>
      </c>
      <c r="G144" s="2">
        <v>40147</v>
      </c>
      <c r="H144">
        <v>424979</v>
      </c>
      <c r="J144" s="2">
        <v>37437</v>
      </c>
      <c r="K144">
        <v>14859</v>
      </c>
      <c r="M144" s="2">
        <v>38898</v>
      </c>
      <c r="N144">
        <v>260350</v>
      </c>
      <c r="P144" s="2">
        <v>39263</v>
      </c>
      <c r="Q144">
        <v>250700</v>
      </c>
      <c r="S144" s="2">
        <v>39113</v>
      </c>
      <c r="T144">
        <v>91086</v>
      </c>
      <c r="V144" s="5">
        <v>37437</v>
      </c>
      <c r="W144">
        <v>112400</v>
      </c>
      <c r="Y144" s="2">
        <v>39568</v>
      </c>
      <c r="Z144">
        <v>1214755</v>
      </c>
      <c r="AH144" s="2">
        <v>40359</v>
      </c>
      <c r="AI144">
        <v>194820</v>
      </c>
      <c r="AN144" s="2">
        <v>39233</v>
      </c>
      <c r="AO144">
        <v>69632</v>
      </c>
      <c r="AQ144" s="2">
        <v>37499</v>
      </c>
      <c r="AR144">
        <v>21411</v>
      </c>
      <c r="AT144" s="2">
        <v>39386</v>
      </c>
      <c r="AU144">
        <v>77473.899999999994</v>
      </c>
      <c r="AW144" s="2">
        <v>37437</v>
      </c>
      <c r="AX144">
        <v>31362.7</v>
      </c>
      <c r="AZ144" s="2">
        <v>37437</v>
      </c>
      <c r="BA144">
        <v>26556.9</v>
      </c>
      <c r="BC144" s="2">
        <v>40907</v>
      </c>
      <c r="BD144">
        <v>78330</v>
      </c>
      <c r="BI144" s="2">
        <v>37437</v>
      </c>
      <c r="BJ144">
        <v>22565</v>
      </c>
      <c r="BL144" s="2">
        <v>37772</v>
      </c>
      <c r="BM144">
        <v>23370</v>
      </c>
      <c r="BR144" s="2">
        <v>37437</v>
      </c>
      <c r="BS144">
        <v>9621.2000000000007</v>
      </c>
      <c r="BU144" s="2">
        <v>37437</v>
      </c>
      <c r="BV144">
        <v>23169.200000000001</v>
      </c>
      <c r="BX144" s="2">
        <v>37437</v>
      </c>
      <c r="BY144">
        <v>32831</v>
      </c>
      <c r="CD144" s="2">
        <v>37437</v>
      </c>
      <c r="CE144">
        <v>30657.5</v>
      </c>
    </row>
    <row r="145" spans="1:83">
      <c r="A145" s="2">
        <v>39202</v>
      </c>
      <c r="B145">
        <v>1246560</v>
      </c>
      <c r="D145" s="2">
        <v>37468</v>
      </c>
      <c r="E145">
        <v>436180</v>
      </c>
      <c r="G145" s="2">
        <v>40178</v>
      </c>
      <c r="H145">
        <v>416652</v>
      </c>
      <c r="J145" s="2">
        <v>37468</v>
      </c>
      <c r="K145">
        <v>14624</v>
      </c>
      <c r="M145" s="2">
        <v>38929</v>
      </c>
      <c r="N145">
        <v>260370</v>
      </c>
      <c r="P145" s="2">
        <v>39294</v>
      </c>
      <c r="Q145">
        <v>254840</v>
      </c>
      <c r="S145" s="2">
        <v>39141</v>
      </c>
      <c r="T145">
        <v>101071</v>
      </c>
      <c r="V145" s="5">
        <v>37468</v>
      </c>
      <c r="W145">
        <v>112500</v>
      </c>
      <c r="Y145" s="2">
        <v>39598</v>
      </c>
      <c r="Z145">
        <v>1298464</v>
      </c>
      <c r="AH145" s="2">
        <v>40390</v>
      </c>
      <c r="AI145">
        <v>200598</v>
      </c>
      <c r="AN145" s="2">
        <v>39262</v>
      </c>
      <c r="AO145">
        <v>69939</v>
      </c>
      <c r="AQ145" s="2">
        <v>37529</v>
      </c>
      <c r="AR145">
        <v>21495</v>
      </c>
      <c r="AT145" s="2">
        <v>39416</v>
      </c>
      <c r="AU145">
        <v>78873.5</v>
      </c>
      <c r="AW145" s="2">
        <v>37468</v>
      </c>
      <c r="AX145">
        <v>31789.9</v>
      </c>
      <c r="AZ145" s="2">
        <v>37468</v>
      </c>
      <c r="BA145">
        <v>27620.799999999999</v>
      </c>
      <c r="BC145" s="2">
        <v>40939</v>
      </c>
      <c r="BD145">
        <v>76327</v>
      </c>
      <c r="BI145" s="2">
        <v>37468</v>
      </c>
      <c r="BJ145">
        <v>22799</v>
      </c>
      <c r="BL145" s="2">
        <v>37802</v>
      </c>
      <c r="BM145">
        <v>24090</v>
      </c>
      <c r="BR145" s="2">
        <v>37468</v>
      </c>
      <c r="BS145">
        <v>8976</v>
      </c>
      <c r="BU145" s="2">
        <v>37468</v>
      </c>
      <c r="BV145">
        <v>22552.9</v>
      </c>
      <c r="BX145" s="2">
        <v>37468</v>
      </c>
      <c r="BY145">
        <v>32190</v>
      </c>
      <c r="CD145" s="2">
        <v>37468</v>
      </c>
      <c r="CE145">
        <v>29506.6</v>
      </c>
    </row>
    <row r="146" spans="1:83">
      <c r="A146" s="2">
        <v>39233</v>
      </c>
      <c r="B146">
        <v>1292670</v>
      </c>
      <c r="D146" s="2">
        <v>37499</v>
      </c>
      <c r="E146">
        <v>438988</v>
      </c>
      <c r="G146" s="2">
        <v>40207</v>
      </c>
      <c r="H146">
        <v>413514</v>
      </c>
      <c r="J146" s="2">
        <v>37499</v>
      </c>
      <c r="K146">
        <v>13966</v>
      </c>
      <c r="M146" s="2">
        <v>38960</v>
      </c>
      <c r="N146">
        <v>261020</v>
      </c>
      <c r="P146" s="2">
        <v>39325</v>
      </c>
      <c r="Q146">
        <v>255300</v>
      </c>
      <c r="S146" s="2">
        <v>39171</v>
      </c>
      <c r="T146">
        <v>109531</v>
      </c>
      <c r="V146" s="5">
        <v>37499</v>
      </c>
      <c r="W146">
        <v>112100</v>
      </c>
      <c r="Y146" s="2">
        <v>39629</v>
      </c>
      <c r="Z146">
        <v>1292470</v>
      </c>
      <c r="AH146" s="2">
        <v>40421</v>
      </c>
      <c r="AI146">
        <v>203981</v>
      </c>
      <c r="AN146" s="2">
        <v>39294</v>
      </c>
      <c r="AO146">
        <v>71180</v>
      </c>
      <c r="AQ146" s="2">
        <v>37560</v>
      </c>
      <c r="AR146">
        <v>21766</v>
      </c>
      <c r="AT146" s="2">
        <v>39447</v>
      </c>
      <c r="AU146">
        <v>77897.5</v>
      </c>
      <c r="AW146" s="2">
        <v>37499</v>
      </c>
      <c r="AX146">
        <v>32002.6</v>
      </c>
      <c r="AZ146" s="2">
        <v>37499</v>
      </c>
      <c r="BA146">
        <v>27661.4</v>
      </c>
      <c r="BI146" s="2">
        <v>37499</v>
      </c>
      <c r="BJ146">
        <v>24271</v>
      </c>
      <c r="BL146" s="2">
        <v>37833</v>
      </c>
      <c r="BM146">
        <v>23980</v>
      </c>
      <c r="BR146" s="2">
        <v>37499</v>
      </c>
      <c r="BS146">
        <v>9085.1</v>
      </c>
      <c r="BU146" s="2">
        <v>37499</v>
      </c>
      <c r="BV146">
        <v>23625</v>
      </c>
      <c r="BX146" s="2">
        <v>37499</v>
      </c>
      <c r="BY146">
        <v>32767</v>
      </c>
      <c r="CD146" s="2">
        <v>37499</v>
      </c>
      <c r="CE146">
        <v>29917.599999999999</v>
      </c>
    </row>
    <row r="147" spans="1:83">
      <c r="A147" s="2">
        <v>39263</v>
      </c>
      <c r="B147">
        <v>1332620</v>
      </c>
      <c r="D147" s="2">
        <v>37529</v>
      </c>
      <c r="E147">
        <v>443096</v>
      </c>
      <c r="G147" s="2">
        <v>40235</v>
      </c>
      <c r="H147">
        <v>413178</v>
      </c>
      <c r="J147" s="2">
        <v>37529</v>
      </c>
      <c r="K147">
        <v>14021</v>
      </c>
      <c r="M147" s="2">
        <v>38990</v>
      </c>
      <c r="N147">
        <v>261550</v>
      </c>
      <c r="P147" s="2">
        <v>39355</v>
      </c>
      <c r="Q147">
        <v>257290</v>
      </c>
      <c r="S147" s="2">
        <v>39202</v>
      </c>
      <c r="T147">
        <v>121830</v>
      </c>
      <c r="V147" s="5">
        <v>37529</v>
      </c>
      <c r="W147">
        <v>111200</v>
      </c>
      <c r="Y147" s="2">
        <v>39660</v>
      </c>
      <c r="Z147">
        <v>1253679</v>
      </c>
      <c r="AH147" s="2">
        <v>40451</v>
      </c>
      <c r="AI147">
        <v>206500</v>
      </c>
      <c r="AN147" s="2">
        <v>39325</v>
      </c>
      <c r="AO147">
        <v>71060</v>
      </c>
      <c r="AQ147" s="2">
        <v>37590</v>
      </c>
      <c r="AR147">
        <v>21738</v>
      </c>
      <c r="AT147" s="2">
        <v>39478</v>
      </c>
      <c r="AU147">
        <v>80754.600000000006</v>
      </c>
      <c r="AW147" s="2">
        <v>37529</v>
      </c>
      <c r="AX147">
        <v>31737.4</v>
      </c>
      <c r="AZ147" s="2">
        <v>37529</v>
      </c>
      <c r="BA147">
        <v>27515.3</v>
      </c>
      <c r="BI147" s="2">
        <v>37529</v>
      </c>
      <c r="BJ147">
        <v>25157</v>
      </c>
      <c r="BL147" s="2">
        <v>37864</v>
      </c>
      <c r="BM147">
        <v>23510</v>
      </c>
      <c r="BR147" s="2">
        <v>37529</v>
      </c>
      <c r="BS147">
        <v>9380.1</v>
      </c>
      <c r="BU147" s="2">
        <v>37529</v>
      </c>
      <c r="BV147">
        <v>24924.2</v>
      </c>
      <c r="BX147" s="2">
        <v>37529</v>
      </c>
      <c r="BY147">
        <v>32363</v>
      </c>
      <c r="CD147" s="2">
        <v>37529</v>
      </c>
      <c r="CE147">
        <v>31424.1</v>
      </c>
    </row>
    <row r="148" spans="1:83">
      <c r="A148" s="2">
        <v>39294</v>
      </c>
      <c r="B148">
        <v>1385200</v>
      </c>
      <c r="D148" s="2">
        <v>37560</v>
      </c>
      <c r="E148">
        <v>443582</v>
      </c>
      <c r="G148" s="2">
        <v>40268</v>
      </c>
      <c r="H148">
        <v>423322</v>
      </c>
      <c r="J148" s="2">
        <v>37560</v>
      </c>
      <c r="K148">
        <v>16411</v>
      </c>
      <c r="M148" s="2">
        <v>39021</v>
      </c>
      <c r="N148">
        <v>261820</v>
      </c>
      <c r="P148" s="2">
        <v>39386</v>
      </c>
      <c r="Q148">
        <v>260140</v>
      </c>
      <c r="S148" s="2">
        <v>39233</v>
      </c>
      <c r="T148">
        <v>136419</v>
      </c>
      <c r="V148" s="5">
        <v>37560</v>
      </c>
      <c r="W148">
        <v>110600</v>
      </c>
      <c r="Y148" s="2">
        <v>39689</v>
      </c>
      <c r="Z148">
        <v>1252904</v>
      </c>
      <c r="AH148" s="2">
        <v>40482</v>
      </c>
      <c r="AI148">
        <v>208230</v>
      </c>
      <c r="AN148" s="2">
        <v>39353</v>
      </c>
      <c r="AO148">
        <v>73241</v>
      </c>
      <c r="AQ148" s="2">
        <v>37621</v>
      </c>
      <c r="AR148">
        <v>23108</v>
      </c>
      <c r="AT148" s="2">
        <v>39507</v>
      </c>
      <c r="AU148">
        <v>81744.2</v>
      </c>
      <c r="AW148" s="2">
        <v>37560</v>
      </c>
      <c r="AX148">
        <v>31727.5</v>
      </c>
      <c r="AZ148" s="2">
        <v>37560</v>
      </c>
      <c r="BA148">
        <v>27518.799999999999</v>
      </c>
      <c r="BI148" s="2">
        <v>37560</v>
      </c>
      <c r="BJ148">
        <v>24623</v>
      </c>
      <c r="BL148" s="2">
        <v>37894</v>
      </c>
      <c r="BM148">
        <v>24760</v>
      </c>
      <c r="BR148" s="2">
        <v>37560</v>
      </c>
      <c r="BS148">
        <v>9858.06</v>
      </c>
      <c r="BU148" s="2">
        <v>37560</v>
      </c>
      <c r="BV148">
        <v>28832.400000000001</v>
      </c>
      <c r="BX148" s="2">
        <v>37560</v>
      </c>
      <c r="BY148">
        <v>33045</v>
      </c>
      <c r="CD148" s="2">
        <v>37560</v>
      </c>
      <c r="CE148">
        <v>32279.599999999999</v>
      </c>
    </row>
    <row r="149" spans="1:83">
      <c r="A149" s="2">
        <v>39325</v>
      </c>
      <c r="B149">
        <v>1408640</v>
      </c>
      <c r="D149" s="2">
        <v>37590</v>
      </c>
      <c r="E149">
        <v>443062</v>
      </c>
      <c r="G149" s="2">
        <v>40298</v>
      </c>
      <c r="H149">
        <v>435566</v>
      </c>
      <c r="J149" s="2">
        <v>37590</v>
      </c>
      <c r="K149">
        <v>17630</v>
      </c>
      <c r="M149" s="2">
        <v>39051</v>
      </c>
      <c r="N149">
        <v>265140</v>
      </c>
      <c r="P149" s="2">
        <v>39416</v>
      </c>
      <c r="Q149">
        <v>261930</v>
      </c>
      <c r="S149" s="2">
        <v>39262</v>
      </c>
      <c r="T149">
        <v>147101</v>
      </c>
      <c r="V149" s="5">
        <v>37590</v>
      </c>
      <c r="W149">
        <v>111000</v>
      </c>
      <c r="Y149" s="2">
        <v>39721</v>
      </c>
      <c r="Z149">
        <v>1312352</v>
      </c>
      <c r="AH149" s="2">
        <v>40512</v>
      </c>
      <c r="AI149">
        <v>205540</v>
      </c>
      <c r="AN149" s="2">
        <v>39386</v>
      </c>
      <c r="AO149">
        <v>75522</v>
      </c>
      <c r="AQ149" s="2">
        <v>37652</v>
      </c>
      <c r="AR149">
        <v>24345</v>
      </c>
      <c r="AT149" s="2">
        <v>39538</v>
      </c>
      <c r="AU149">
        <v>85562.2</v>
      </c>
      <c r="AW149" s="2">
        <v>37590</v>
      </c>
      <c r="AX149">
        <v>32253.7</v>
      </c>
      <c r="AZ149" s="2">
        <v>37590</v>
      </c>
      <c r="BA149">
        <v>27777.200000000001</v>
      </c>
      <c r="BI149" s="2">
        <v>37590</v>
      </c>
      <c r="BJ149">
        <v>24949</v>
      </c>
      <c r="BL149" s="2">
        <v>37925</v>
      </c>
      <c r="BM149">
        <v>24430</v>
      </c>
      <c r="BR149" s="2">
        <v>37590</v>
      </c>
      <c r="BS149">
        <v>10030.9</v>
      </c>
      <c r="BU149" s="2">
        <v>37590</v>
      </c>
      <c r="BV149">
        <v>28858.1</v>
      </c>
      <c r="BX149" s="2">
        <v>37590</v>
      </c>
      <c r="BY149">
        <v>32321</v>
      </c>
      <c r="CD149" s="2">
        <v>37590</v>
      </c>
      <c r="CE149">
        <v>32946.800000000003</v>
      </c>
    </row>
    <row r="150" spans="1:83">
      <c r="A150" s="2">
        <v>39355</v>
      </c>
      <c r="B150">
        <v>1433610</v>
      </c>
      <c r="D150" s="2">
        <v>37621</v>
      </c>
      <c r="E150">
        <v>451458</v>
      </c>
      <c r="G150" s="2">
        <v>40329</v>
      </c>
      <c r="H150">
        <v>428991</v>
      </c>
      <c r="J150" s="2">
        <v>37621</v>
      </c>
      <c r="K150">
        <v>16715</v>
      </c>
      <c r="M150" s="2">
        <v>39082</v>
      </c>
      <c r="N150">
        <v>266150</v>
      </c>
      <c r="P150" s="2">
        <v>39447</v>
      </c>
      <c r="Q150">
        <v>262220</v>
      </c>
      <c r="S150" s="2">
        <v>39294</v>
      </c>
      <c r="T150">
        <v>155910</v>
      </c>
      <c r="V150" s="5">
        <v>37621</v>
      </c>
      <c r="W150">
        <v>111900</v>
      </c>
      <c r="Y150" s="2">
        <v>39752</v>
      </c>
      <c r="Z150">
        <v>1201920</v>
      </c>
      <c r="AH150" s="2">
        <v>40543</v>
      </c>
      <c r="AI150">
        <v>207127</v>
      </c>
      <c r="AN150" s="2">
        <v>39416</v>
      </c>
      <c r="AO150">
        <v>77402</v>
      </c>
      <c r="AQ150" s="2">
        <v>37680</v>
      </c>
      <c r="AR150">
        <v>25073</v>
      </c>
      <c r="AT150" s="2">
        <v>39568</v>
      </c>
      <c r="AU150">
        <v>87487.4</v>
      </c>
      <c r="AW150" s="2">
        <v>37621</v>
      </c>
      <c r="AX150">
        <v>32419.1</v>
      </c>
      <c r="AZ150" s="2">
        <v>37621</v>
      </c>
      <c r="BA150">
        <v>27959.200000000001</v>
      </c>
      <c r="BI150" s="2">
        <v>37621</v>
      </c>
      <c r="BJ150">
        <v>25901</v>
      </c>
      <c r="BL150" s="2">
        <v>37955</v>
      </c>
      <c r="BM150">
        <v>24450</v>
      </c>
      <c r="BR150" s="2">
        <v>37621</v>
      </c>
      <c r="BS150">
        <v>10395.1</v>
      </c>
      <c r="BU150" s="2">
        <v>37621</v>
      </c>
      <c r="BV150">
        <v>30692.1</v>
      </c>
      <c r="BX150" s="2">
        <v>37621</v>
      </c>
      <c r="BY150">
        <v>32685</v>
      </c>
      <c r="CD150" s="2">
        <v>37621</v>
      </c>
      <c r="CE150">
        <v>30979.8</v>
      </c>
    </row>
    <row r="151" spans="1:83">
      <c r="A151" s="2">
        <v>39386</v>
      </c>
      <c r="B151">
        <v>1454898</v>
      </c>
      <c r="D151" s="2">
        <v>37652</v>
      </c>
      <c r="E151">
        <v>459838</v>
      </c>
      <c r="G151" s="2">
        <v>40359</v>
      </c>
      <c r="H151">
        <v>432995</v>
      </c>
      <c r="J151" s="2">
        <v>37652</v>
      </c>
      <c r="K151">
        <v>17309</v>
      </c>
      <c r="M151" s="2">
        <v>39113</v>
      </c>
      <c r="N151">
        <v>265970</v>
      </c>
      <c r="P151" s="2">
        <v>39478</v>
      </c>
      <c r="Q151">
        <v>261870</v>
      </c>
      <c r="S151" s="2">
        <v>39325</v>
      </c>
      <c r="T151">
        <v>161097</v>
      </c>
      <c r="V151" s="5">
        <v>37652</v>
      </c>
      <c r="W151">
        <v>115600</v>
      </c>
      <c r="Y151" s="2">
        <v>39780</v>
      </c>
      <c r="Z151">
        <v>1191016</v>
      </c>
      <c r="AH151" s="2">
        <v>40574</v>
      </c>
      <c r="AI151">
        <v>212872</v>
      </c>
      <c r="AN151" s="2">
        <v>39447</v>
      </c>
      <c r="AO151">
        <v>77894</v>
      </c>
      <c r="AQ151" s="2">
        <v>37711</v>
      </c>
      <c r="AR151">
        <v>25960</v>
      </c>
      <c r="AT151" s="2">
        <v>39599</v>
      </c>
      <c r="AU151">
        <v>88414.5</v>
      </c>
      <c r="AW151" s="2">
        <v>37652</v>
      </c>
      <c r="AX151">
        <v>32445.200000000001</v>
      </c>
      <c r="AZ151" s="2">
        <v>37652</v>
      </c>
      <c r="BA151">
        <v>28568.3</v>
      </c>
      <c r="BI151" s="2">
        <v>37652</v>
      </c>
      <c r="BJ151">
        <v>26631</v>
      </c>
      <c r="BL151" s="2">
        <v>37986</v>
      </c>
      <c r="BM151">
        <v>25780</v>
      </c>
      <c r="BR151" s="2">
        <v>37652</v>
      </c>
      <c r="BS151">
        <v>8295.66</v>
      </c>
      <c r="BU151" s="2">
        <v>37652</v>
      </c>
      <c r="BV151">
        <v>30854.5</v>
      </c>
      <c r="BX151" s="2">
        <v>37652</v>
      </c>
      <c r="BY151">
        <v>33096</v>
      </c>
      <c r="CD151" s="2">
        <v>37652</v>
      </c>
      <c r="CE151">
        <v>24186.2</v>
      </c>
    </row>
    <row r="152" spans="1:83">
      <c r="A152" s="2">
        <v>39416</v>
      </c>
      <c r="B152">
        <v>1496906</v>
      </c>
      <c r="D152" s="2">
        <v>37680</v>
      </c>
      <c r="E152">
        <v>467074</v>
      </c>
      <c r="G152" s="2">
        <v>40389</v>
      </c>
      <c r="H152">
        <v>448043</v>
      </c>
      <c r="J152" s="2">
        <v>37680</v>
      </c>
      <c r="K152">
        <v>17261</v>
      </c>
      <c r="M152" s="2">
        <v>39141</v>
      </c>
      <c r="N152">
        <v>267990</v>
      </c>
      <c r="P152" s="2">
        <v>39507</v>
      </c>
      <c r="Q152">
        <v>262360</v>
      </c>
      <c r="S152" s="2">
        <v>39353</v>
      </c>
      <c r="T152">
        <v>162962</v>
      </c>
      <c r="V152" s="5">
        <v>37680</v>
      </c>
      <c r="W152">
        <v>113700</v>
      </c>
      <c r="Y152" s="2">
        <v>39813</v>
      </c>
      <c r="Z152">
        <v>1177471</v>
      </c>
      <c r="AH152" s="2">
        <v>40602</v>
      </c>
      <c r="AI152">
        <v>212676</v>
      </c>
      <c r="AN152" s="2">
        <v>39478</v>
      </c>
      <c r="AO152">
        <v>79925</v>
      </c>
      <c r="AQ152" s="2">
        <v>37741</v>
      </c>
      <c r="AR152">
        <v>27153</v>
      </c>
      <c r="AT152" s="2">
        <v>39629</v>
      </c>
      <c r="AU152">
        <v>89221.4</v>
      </c>
      <c r="AW152" s="2">
        <v>37680</v>
      </c>
      <c r="AX152">
        <v>32659.5</v>
      </c>
      <c r="AZ152" s="2">
        <v>37680</v>
      </c>
      <c r="BA152">
        <v>29995.599999999999</v>
      </c>
      <c r="BI152" s="2">
        <v>37680</v>
      </c>
      <c r="BJ152">
        <v>26797</v>
      </c>
      <c r="BL152" s="2">
        <v>38017</v>
      </c>
      <c r="BM152">
        <v>25500</v>
      </c>
      <c r="BR152" s="2">
        <v>37680</v>
      </c>
      <c r="BS152">
        <v>9439.0300000000007</v>
      </c>
      <c r="BU152" s="2">
        <v>37680</v>
      </c>
      <c r="BV152">
        <v>29323.4</v>
      </c>
      <c r="BX152" s="2">
        <v>37680</v>
      </c>
      <c r="BY152">
        <v>31426</v>
      </c>
      <c r="CD152" s="2">
        <v>37680</v>
      </c>
      <c r="CE152">
        <v>24834</v>
      </c>
    </row>
    <row r="153" spans="1:83">
      <c r="A153" s="2">
        <v>39447</v>
      </c>
      <c r="B153">
        <v>1528250</v>
      </c>
      <c r="D153" s="2">
        <v>37711</v>
      </c>
      <c r="E153">
        <v>477778</v>
      </c>
      <c r="G153" s="2">
        <v>40421</v>
      </c>
      <c r="H153">
        <v>447141</v>
      </c>
      <c r="J153" s="2">
        <v>37711</v>
      </c>
      <c r="K153">
        <v>18619</v>
      </c>
      <c r="M153" s="2">
        <v>39172</v>
      </c>
      <c r="N153">
        <v>267490</v>
      </c>
      <c r="P153" s="2">
        <v>39538</v>
      </c>
      <c r="Q153">
        <v>264250</v>
      </c>
      <c r="S153" s="2">
        <v>39386</v>
      </c>
      <c r="T153">
        <v>167867</v>
      </c>
      <c r="V153" s="5">
        <v>37711</v>
      </c>
      <c r="W153">
        <v>113600</v>
      </c>
      <c r="Y153" s="2">
        <v>39843</v>
      </c>
      <c r="Z153">
        <v>1171060</v>
      </c>
      <c r="AH153" s="2">
        <v>40633</v>
      </c>
      <c r="AI153">
        <v>216490</v>
      </c>
      <c r="AN153" s="2">
        <v>39507</v>
      </c>
      <c r="AO153">
        <v>81392</v>
      </c>
      <c r="AQ153" s="2">
        <v>37772</v>
      </c>
      <c r="AR153">
        <v>28953</v>
      </c>
      <c r="AT153" s="2">
        <v>39660</v>
      </c>
      <c r="AU153">
        <v>92941.4</v>
      </c>
      <c r="AW153" s="2">
        <v>37711</v>
      </c>
      <c r="AX153">
        <v>32707</v>
      </c>
      <c r="AZ153" s="2">
        <v>37711</v>
      </c>
      <c r="BA153">
        <v>29274.6</v>
      </c>
      <c r="BI153" s="2">
        <v>37711</v>
      </c>
      <c r="BJ153">
        <v>27191</v>
      </c>
      <c r="BL153" s="2">
        <v>38046</v>
      </c>
      <c r="BM153">
        <v>25750</v>
      </c>
      <c r="BR153" s="2">
        <v>37711</v>
      </c>
      <c r="BS153">
        <v>9439.43</v>
      </c>
      <c r="BU153" s="2">
        <v>37711</v>
      </c>
      <c r="BV153">
        <v>31554</v>
      </c>
      <c r="BX153" s="2">
        <v>37711</v>
      </c>
      <c r="BY153">
        <v>31255</v>
      </c>
      <c r="CD153" s="2">
        <v>37711</v>
      </c>
      <c r="CE153">
        <v>24092.5</v>
      </c>
    </row>
    <row r="154" spans="1:83">
      <c r="A154" s="2">
        <v>39478</v>
      </c>
      <c r="B154">
        <v>1589810</v>
      </c>
      <c r="D154" s="2">
        <v>37741</v>
      </c>
      <c r="E154">
        <v>480991</v>
      </c>
      <c r="G154" s="2">
        <v>40451</v>
      </c>
      <c r="H154">
        <v>458319</v>
      </c>
      <c r="J154" s="2">
        <v>37741</v>
      </c>
      <c r="K154">
        <v>18939</v>
      </c>
      <c r="M154" s="2">
        <v>39202</v>
      </c>
      <c r="N154">
        <v>266540</v>
      </c>
      <c r="P154" s="2">
        <v>39568</v>
      </c>
      <c r="Q154">
        <v>260480</v>
      </c>
      <c r="S154" s="2">
        <v>39416</v>
      </c>
      <c r="T154">
        <v>177066</v>
      </c>
      <c r="V154" s="5">
        <v>37741</v>
      </c>
      <c r="W154">
        <v>114200</v>
      </c>
      <c r="Y154" s="2">
        <v>39871</v>
      </c>
      <c r="Z154">
        <v>1211002</v>
      </c>
      <c r="AH154" s="2">
        <v>40663</v>
      </c>
      <c r="AI154">
        <v>210714</v>
      </c>
      <c r="AN154" s="2">
        <v>39538</v>
      </c>
      <c r="AO154">
        <v>82881</v>
      </c>
      <c r="AQ154" s="2">
        <v>37802</v>
      </c>
      <c r="AR154">
        <v>28491</v>
      </c>
      <c r="AT154" s="2">
        <v>39691</v>
      </c>
      <c r="AU154">
        <v>92836</v>
      </c>
      <c r="AW154" s="2">
        <v>37741</v>
      </c>
      <c r="AX154">
        <v>33330.1</v>
      </c>
      <c r="AZ154" s="2">
        <v>37741</v>
      </c>
      <c r="BA154">
        <v>29166</v>
      </c>
      <c r="BI154" s="2">
        <v>37741</v>
      </c>
      <c r="BJ154">
        <v>27971</v>
      </c>
      <c r="BL154" s="2">
        <v>38077</v>
      </c>
      <c r="BM154">
        <v>26160</v>
      </c>
      <c r="BR154" s="2">
        <v>37741</v>
      </c>
      <c r="BS154">
        <v>9979.75</v>
      </c>
      <c r="BU154" s="2">
        <v>37741</v>
      </c>
      <c r="BV154">
        <v>31323.1</v>
      </c>
      <c r="BX154" s="2">
        <v>37741</v>
      </c>
      <c r="BY154">
        <v>31632</v>
      </c>
      <c r="CD154" s="2">
        <v>37741</v>
      </c>
      <c r="CE154">
        <v>24072.9</v>
      </c>
    </row>
    <row r="155" spans="1:83">
      <c r="A155" s="2">
        <v>39507</v>
      </c>
      <c r="B155">
        <v>1647130</v>
      </c>
      <c r="D155" s="2">
        <v>37772</v>
      </c>
      <c r="E155">
        <v>523791</v>
      </c>
      <c r="G155" s="2">
        <v>40480</v>
      </c>
      <c r="H155">
        <v>463767</v>
      </c>
      <c r="J155" s="2">
        <v>37772</v>
      </c>
      <c r="K155">
        <v>18515</v>
      </c>
      <c r="M155" s="2">
        <v>39233</v>
      </c>
      <c r="N155">
        <v>265700</v>
      </c>
      <c r="P155" s="2">
        <v>39599</v>
      </c>
      <c r="Q155">
        <v>258200</v>
      </c>
      <c r="S155" s="2">
        <v>39447</v>
      </c>
      <c r="T155">
        <v>180334</v>
      </c>
      <c r="V155" s="5">
        <v>37772</v>
      </c>
      <c r="W155">
        <v>116100</v>
      </c>
      <c r="Y155" s="2">
        <v>39903</v>
      </c>
      <c r="Z155">
        <v>1221030</v>
      </c>
      <c r="AH155" s="2">
        <v>40694</v>
      </c>
      <c r="AI155">
        <v>214019</v>
      </c>
      <c r="AN155" s="2">
        <v>39568</v>
      </c>
      <c r="AO155">
        <v>84769</v>
      </c>
      <c r="AQ155" s="2">
        <v>37833</v>
      </c>
      <c r="AR155">
        <v>28751</v>
      </c>
      <c r="AT155" s="2">
        <v>39721</v>
      </c>
      <c r="AU155">
        <v>96087.8</v>
      </c>
      <c r="AW155" s="2">
        <v>37772</v>
      </c>
      <c r="AX155">
        <v>34287.300000000003</v>
      </c>
      <c r="AZ155" s="2">
        <v>37772</v>
      </c>
      <c r="BA155">
        <v>31525.599999999999</v>
      </c>
      <c r="BI155" s="2">
        <v>37772</v>
      </c>
      <c r="BJ155">
        <v>34615</v>
      </c>
      <c r="BL155" s="2">
        <v>38107</v>
      </c>
      <c r="BM155">
        <v>26660</v>
      </c>
      <c r="BR155" s="2">
        <v>37772</v>
      </c>
      <c r="BS155">
        <v>10656.4</v>
      </c>
      <c r="BU155" s="2">
        <v>37772</v>
      </c>
      <c r="BV155">
        <v>34871.4</v>
      </c>
      <c r="BX155" s="2">
        <v>37772</v>
      </c>
      <c r="BY155">
        <v>32696</v>
      </c>
      <c r="CD155" s="2">
        <v>37772</v>
      </c>
      <c r="CE155">
        <v>24951.599999999999</v>
      </c>
    </row>
    <row r="156" spans="1:83">
      <c r="A156" s="2">
        <v>39538</v>
      </c>
      <c r="B156">
        <v>1682180</v>
      </c>
      <c r="D156" s="2">
        <v>37802</v>
      </c>
      <c r="E156">
        <v>526573</v>
      </c>
      <c r="G156" s="2">
        <v>40512</v>
      </c>
      <c r="H156">
        <v>448778</v>
      </c>
      <c r="J156" s="2">
        <v>37802</v>
      </c>
      <c r="K156">
        <v>16657</v>
      </c>
      <c r="M156" s="2">
        <v>39263</v>
      </c>
      <c r="N156">
        <v>266050</v>
      </c>
      <c r="P156" s="2">
        <v>39629</v>
      </c>
      <c r="Q156">
        <v>258100</v>
      </c>
      <c r="S156" s="2">
        <v>39478</v>
      </c>
      <c r="T156">
        <v>187507</v>
      </c>
      <c r="V156" s="5">
        <v>37802</v>
      </c>
      <c r="W156">
        <v>114200</v>
      </c>
      <c r="Y156" s="2">
        <v>39933</v>
      </c>
      <c r="Z156">
        <v>1211194</v>
      </c>
      <c r="AH156" s="2">
        <v>40724</v>
      </c>
      <c r="AI156">
        <v>211675</v>
      </c>
      <c r="AN156" s="2">
        <v>39598</v>
      </c>
      <c r="AO156">
        <v>84636</v>
      </c>
      <c r="AQ156" s="2">
        <v>37864</v>
      </c>
      <c r="AR156">
        <v>28938</v>
      </c>
      <c r="AT156" s="2">
        <v>39752</v>
      </c>
      <c r="AU156">
        <v>85353.4</v>
      </c>
      <c r="AW156" s="2">
        <v>37802</v>
      </c>
      <c r="AX156">
        <v>34868.6</v>
      </c>
      <c r="AZ156" s="2">
        <v>37802</v>
      </c>
      <c r="BA156">
        <v>30160.799999999999</v>
      </c>
      <c r="BI156" s="2">
        <v>37802</v>
      </c>
      <c r="BJ156">
        <v>34274</v>
      </c>
      <c r="BL156" s="2">
        <v>38138</v>
      </c>
      <c r="BM156">
        <v>26190</v>
      </c>
      <c r="BR156" s="2">
        <v>37802</v>
      </c>
      <c r="BS156">
        <v>11164</v>
      </c>
      <c r="BU156" s="2">
        <v>37802</v>
      </c>
      <c r="BV156">
        <v>32473.4</v>
      </c>
      <c r="BX156" s="2">
        <v>37802</v>
      </c>
      <c r="BY156">
        <v>31676</v>
      </c>
      <c r="CD156" s="2">
        <v>37802</v>
      </c>
      <c r="CE156">
        <v>25330.400000000001</v>
      </c>
    </row>
    <row r="157" spans="1:83">
      <c r="A157" s="2">
        <v>39568</v>
      </c>
      <c r="B157">
        <v>1756650</v>
      </c>
      <c r="D157" s="2">
        <v>37833</v>
      </c>
      <c r="E157">
        <v>537658</v>
      </c>
      <c r="G157" s="2">
        <v>40543</v>
      </c>
      <c r="H157">
        <v>443591</v>
      </c>
      <c r="J157" s="2">
        <v>37833</v>
      </c>
      <c r="K157">
        <v>16521</v>
      </c>
      <c r="M157" s="2">
        <v>39294</v>
      </c>
      <c r="N157">
        <v>266290</v>
      </c>
      <c r="P157" s="2">
        <v>39660</v>
      </c>
      <c r="Q157">
        <v>247520</v>
      </c>
      <c r="S157" s="2">
        <v>39507</v>
      </c>
      <c r="T157">
        <v>192902</v>
      </c>
      <c r="V157" s="5">
        <v>37833</v>
      </c>
      <c r="W157">
        <v>112600</v>
      </c>
      <c r="Y157" s="2">
        <v>39962</v>
      </c>
      <c r="Z157">
        <v>1189136</v>
      </c>
      <c r="AH157" s="2">
        <v>40755</v>
      </c>
      <c r="AI157">
        <v>213529</v>
      </c>
      <c r="AN157" s="2">
        <v>39629</v>
      </c>
      <c r="AO157">
        <v>85663</v>
      </c>
      <c r="AQ157" s="2">
        <v>37894</v>
      </c>
      <c r="AR157">
        <v>30103</v>
      </c>
      <c r="AT157" s="2">
        <v>39782</v>
      </c>
      <c r="AU157">
        <v>87764</v>
      </c>
      <c r="AW157" s="2">
        <v>37833</v>
      </c>
      <c r="AX157">
        <v>36038.400000000001</v>
      </c>
      <c r="AZ157" s="2">
        <v>37833</v>
      </c>
      <c r="BA157">
        <v>30087.8</v>
      </c>
      <c r="BI157" s="2">
        <v>37833</v>
      </c>
      <c r="BJ157">
        <v>33764</v>
      </c>
      <c r="BL157" s="2">
        <v>38168</v>
      </c>
      <c r="BM157">
        <v>25710</v>
      </c>
      <c r="BR157" s="2">
        <v>37833</v>
      </c>
      <c r="BS157">
        <v>12442.9</v>
      </c>
      <c r="BU157" s="2">
        <v>37833</v>
      </c>
      <c r="BV157">
        <v>33913.300000000003</v>
      </c>
      <c r="BX157" s="2">
        <v>37833</v>
      </c>
      <c r="BY157">
        <v>30798</v>
      </c>
      <c r="CD157" s="2">
        <v>37833</v>
      </c>
      <c r="CE157">
        <v>26037.3</v>
      </c>
    </row>
    <row r="158" spans="1:83">
      <c r="A158" s="2">
        <v>39599</v>
      </c>
      <c r="B158">
        <v>1796960</v>
      </c>
      <c r="D158" s="2">
        <v>37864</v>
      </c>
      <c r="E158">
        <v>535507</v>
      </c>
      <c r="G158" s="2">
        <v>40574</v>
      </c>
      <c r="H158">
        <v>450765</v>
      </c>
      <c r="J158" s="2">
        <v>37864</v>
      </c>
      <c r="K158">
        <v>16189</v>
      </c>
      <c r="M158" s="2">
        <v>39325</v>
      </c>
      <c r="N158">
        <v>261370</v>
      </c>
      <c r="P158" s="2">
        <v>39691</v>
      </c>
      <c r="Q158">
        <v>243200</v>
      </c>
      <c r="S158" s="2">
        <v>39538</v>
      </c>
      <c r="T158">
        <v>195232</v>
      </c>
      <c r="V158" s="5">
        <v>37864</v>
      </c>
      <c r="W158">
        <v>111400</v>
      </c>
      <c r="Y158" s="2">
        <v>39994</v>
      </c>
      <c r="Z158">
        <v>1230855</v>
      </c>
      <c r="AH158" s="2">
        <v>40786</v>
      </c>
      <c r="AI158">
        <v>210761</v>
      </c>
      <c r="AN158" s="2">
        <v>39660</v>
      </c>
      <c r="AO158">
        <v>78135</v>
      </c>
      <c r="AQ158" s="2">
        <v>37925</v>
      </c>
      <c r="AR158">
        <v>30425</v>
      </c>
      <c r="AT158" s="2">
        <v>39813</v>
      </c>
      <c r="AU158">
        <v>90803.4</v>
      </c>
      <c r="AW158" s="2">
        <v>37864</v>
      </c>
      <c r="AX158">
        <v>36504.800000000003</v>
      </c>
      <c r="AZ158" s="2">
        <v>37864</v>
      </c>
      <c r="BA158">
        <v>29609.3</v>
      </c>
      <c r="BI158" s="2">
        <v>37864</v>
      </c>
      <c r="BJ158">
        <v>32306</v>
      </c>
      <c r="BL158" s="2">
        <v>38199</v>
      </c>
      <c r="BM158">
        <v>25840</v>
      </c>
      <c r="BR158" s="2">
        <v>37864</v>
      </c>
      <c r="BS158">
        <v>12415.5</v>
      </c>
      <c r="BU158" s="2">
        <v>37864</v>
      </c>
      <c r="BV158">
        <v>31982.2</v>
      </c>
      <c r="BX158" s="2">
        <v>37864</v>
      </c>
      <c r="BY158">
        <v>30675</v>
      </c>
      <c r="CD158" s="2">
        <v>37864</v>
      </c>
      <c r="CE158">
        <v>26230</v>
      </c>
    </row>
    <row r="159" spans="1:83">
      <c r="A159" s="2">
        <v>39629</v>
      </c>
      <c r="B159">
        <v>1808830</v>
      </c>
      <c r="D159" s="2">
        <v>37894</v>
      </c>
      <c r="E159">
        <v>584119</v>
      </c>
      <c r="G159" s="2">
        <v>40602</v>
      </c>
      <c r="H159">
        <v>458045</v>
      </c>
      <c r="J159" s="2">
        <v>37894</v>
      </c>
      <c r="K159">
        <v>17729</v>
      </c>
      <c r="M159" s="2">
        <v>39355</v>
      </c>
      <c r="N159">
        <v>262940</v>
      </c>
      <c r="P159" s="2">
        <v>39721</v>
      </c>
      <c r="Q159">
        <v>239670</v>
      </c>
      <c r="S159" s="2">
        <v>39568</v>
      </c>
      <c r="T159">
        <v>195767</v>
      </c>
      <c r="V159" s="5">
        <v>37894</v>
      </c>
      <c r="W159">
        <v>112100</v>
      </c>
      <c r="Y159" s="2">
        <v>40025</v>
      </c>
      <c r="Z159">
        <v>1255197</v>
      </c>
      <c r="AH159" s="2">
        <v>40816</v>
      </c>
      <c r="AI159">
        <v>204343</v>
      </c>
      <c r="AN159" s="2">
        <v>39689</v>
      </c>
      <c r="AO159">
        <v>80688</v>
      </c>
      <c r="AQ159" s="2">
        <v>37955</v>
      </c>
      <c r="AR159">
        <v>31482</v>
      </c>
      <c r="AT159" s="2">
        <v>39844</v>
      </c>
      <c r="AU159">
        <v>88924.9</v>
      </c>
      <c r="AW159" s="2">
        <v>37894</v>
      </c>
      <c r="AX159">
        <v>38564.400000000001</v>
      </c>
      <c r="AZ159" s="2">
        <v>37894</v>
      </c>
      <c r="BA159">
        <v>30764.1</v>
      </c>
      <c r="BI159" s="2">
        <v>37894</v>
      </c>
      <c r="BJ159">
        <v>34155</v>
      </c>
      <c r="BL159" s="2">
        <v>38230</v>
      </c>
      <c r="BM159">
        <v>25660</v>
      </c>
      <c r="BR159" s="2">
        <v>37894</v>
      </c>
      <c r="BS159">
        <v>12221.9</v>
      </c>
      <c r="BU159" s="2">
        <v>37894</v>
      </c>
      <c r="BV159">
        <v>33244.5</v>
      </c>
      <c r="BX159" s="2">
        <v>37894</v>
      </c>
      <c r="BY159">
        <v>31846</v>
      </c>
      <c r="CD159" s="2">
        <v>37894</v>
      </c>
      <c r="CE159">
        <v>27733.5</v>
      </c>
    </row>
    <row r="160" spans="1:83">
      <c r="A160" s="2">
        <v>39660</v>
      </c>
      <c r="B160">
        <v>1845160</v>
      </c>
      <c r="D160" s="2">
        <v>37925</v>
      </c>
      <c r="E160">
        <v>605683</v>
      </c>
      <c r="G160" s="2">
        <v>40633</v>
      </c>
      <c r="H160">
        <v>465455</v>
      </c>
      <c r="J160" s="2">
        <v>37925</v>
      </c>
      <c r="K160">
        <v>17750</v>
      </c>
      <c r="M160" s="2">
        <v>39386</v>
      </c>
      <c r="N160">
        <v>265920</v>
      </c>
      <c r="P160" s="2">
        <v>39752</v>
      </c>
      <c r="Q160">
        <v>212250</v>
      </c>
      <c r="S160" s="2">
        <v>39598</v>
      </c>
      <c r="T160">
        <v>197906</v>
      </c>
      <c r="V160" s="5">
        <v>37925</v>
      </c>
      <c r="W160">
        <v>112400</v>
      </c>
      <c r="Y160" s="2">
        <v>40056</v>
      </c>
      <c r="Z160">
        <v>1273175</v>
      </c>
      <c r="AH160" s="2">
        <v>40847</v>
      </c>
      <c r="AI160">
        <v>206633</v>
      </c>
      <c r="AN160" s="2">
        <v>39721</v>
      </c>
      <c r="AO160">
        <v>83553</v>
      </c>
      <c r="AQ160" s="2">
        <v>37986</v>
      </c>
      <c r="AR160">
        <v>32942</v>
      </c>
      <c r="AT160" s="2">
        <v>39872</v>
      </c>
      <c r="AU160">
        <v>88981.6</v>
      </c>
      <c r="AW160" s="2">
        <v>37925</v>
      </c>
      <c r="AX160">
        <v>41508.5</v>
      </c>
      <c r="AZ160" s="2">
        <v>37925</v>
      </c>
      <c r="BA160">
        <v>31661.5</v>
      </c>
      <c r="BI160" s="2">
        <v>37925</v>
      </c>
      <c r="BJ160">
        <v>34219</v>
      </c>
      <c r="BL160" s="2">
        <v>38260</v>
      </c>
      <c r="BM160">
        <v>25840</v>
      </c>
      <c r="BR160" s="2">
        <v>37925</v>
      </c>
      <c r="BS160">
        <v>11796.9</v>
      </c>
      <c r="BU160" s="2">
        <v>37925</v>
      </c>
      <c r="BV160">
        <v>32937.9</v>
      </c>
      <c r="BX160" s="2">
        <v>37925</v>
      </c>
      <c r="BY160">
        <v>31047</v>
      </c>
      <c r="CD160" s="2">
        <v>37925</v>
      </c>
      <c r="CE160">
        <v>26801.5</v>
      </c>
    </row>
    <row r="161" spans="1:83">
      <c r="A161" s="2">
        <v>39691</v>
      </c>
      <c r="B161">
        <v>1884150</v>
      </c>
      <c r="D161" s="2">
        <v>37955</v>
      </c>
      <c r="E161">
        <v>623784</v>
      </c>
      <c r="G161" s="2">
        <v>40662</v>
      </c>
      <c r="H161">
        <v>483230</v>
      </c>
      <c r="J161" s="2">
        <v>37955</v>
      </c>
      <c r="K161">
        <v>19626</v>
      </c>
      <c r="M161" s="2">
        <v>39416</v>
      </c>
      <c r="N161">
        <v>270090</v>
      </c>
      <c r="P161" s="2">
        <v>39782</v>
      </c>
      <c r="Q161">
        <v>200510</v>
      </c>
      <c r="S161" s="2">
        <v>39629</v>
      </c>
      <c r="T161">
        <v>200827</v>
      </c>
      <c r="V161" s="5">
        <v>37955</v>
      </c>
      <c r="W161">
        <v>114100</v>
      </c>
      <c r="Y161" s="2">
        <v>40086</v>
      </c>
      <c r="Z161">
        <v>1264262</v>
      </c>
      <c r="AH161" s="2">
        <v>40877</v>
      </c>
      <c r="AI161">
        <v>205576</v>
      </c>
      <c r="AN161" s="2">
        <v>39752</v>
      </c>
      <c r="AO161">
        <v>77136</v>
      </c>
      <c r="AQ161" s="2">
        <v>38017</v>
      </c>
      <c r="AR161">
        <v>33129</v>
      </c>
      <c r="AT161" s="2">
        <v>39903</v>
      </c>
      <c r="AU161">
        <v>89605.7</v>
      </c>
      <c r="AW161" s="2">
        <v>37955</v>
      </c>
      <c r="AX161">
        <v>41838.400000000001</v>
      </c>
      <c r="AZ161" s="2">
        <v>37955</v>
      </c>
      <c r="BA161">
        <v>31945.1</v>
      </c>
      <c r="BI161" s="2">
        <v>37955</v>
      </c>
      <c r="BJ161">
        <v>35334</v>
      </c>
      <c r="BL161" s="2">
        <v>38291</v>
      </c>
      <c r="BM161">
        <v>25620</v>
      </c>
      <c r="BR161" s="2">
        <v>37955</v>
      </c>
      <c r="BS161">
        <v>12530.7</v>
      </c>
      <c r="BU161" s="2">
        <v>37955</v>
      </c>
      <c r="BV161">
        <v>33016.199999999997</v>
      </c>
      <c r="BX161" s="2">
        <v>37955</v>
      </c>
      <c r="BY161">
        <v>31244</v>
      </c>
      <c r="CD161" s="2">
        <v>37955</v>
      </c>
      <c r="CE161">
        <v>27859.8</v>
      </c>
    </row>
    <row r="162" spans="1:83">
      <c r="A162" s="2">
        <v>39721</v>
      </c>
      <c r="B162">
        <v>1906000</v>
      </c>
      <c r="D162" s="2">
        <v>37986</v>
      </c>
      <c r="E162">
        <v>652790</v>
      </c>
      <c r="G162" s="2">
        <v>40694</v>
      </c>
      <c r="H162">
        <v>480142</v>
      </c>
      <c r="J162" s="2">
        <v>37986</v>
      </c>
      <c r="K162">
        <v>17662</v>
      </c>
      <c r="M162" s="2">
        <v>39447</v>
      </c>
      <c r="N162">
        <v>270310</v>
      </c>
      <c r="P162" s="2">
        <v>39813</v>
      </c>
      <c r="Q162">
        <v>201220</v>
      </c>
      <c r="S162" s="2">
        <v>39660</v>
      </c>
      <c r="T162">
        <v>203562</v>
      </c>
      <c r="V162" s="5">
        <v>37986</v>
      </c>
      <c r="W162">
        <v>118400</v>
      </c>
      <c r="Y162" s="2">
        <v>40116</v>
      </c>
      <c r="Z162">
        <v>1252740</v>
      </c>
      <c r="AH162" s="2">
        <v>40908</v>
      </c>
      <c r="AI162">
        <v>208159</v>
      </c>
      <c r="AN162" s="2">
        <v>39780</v>
      </c>
      <c r="AO162">
        <v>83396</v>
      </c>
      <c r="AQ162" s="2">
        <v>38046</v>
      </c>
      <c r="AR162">
        <v>34377</v>
      </c>
      <c r="AT162" s="2">
        <v>39933</v>
      </c>
      <c r="AU162">
        <v>92523.9</v>
      </c>
      <c r="AW162" s="2">
        <v>37986</v>
      </c>
      <c r="AX162">
        <v>42772.4</v>
      </c>
      <c r="AZ162" s="2">
        <v>37986</v>
      </c>
      <c r="BA162">
        <v>31724.9</v>
      </c>
      <c r="BI162" s="2">
        <v>37986</v>
      </c>
      <c r="BJ162">
        <v>36004</v>
      </c>
      <c r="BL162" s="2">
        <v>38321</v>
      </c>
      <c r="BM162">
        <v>26850</v>
      </c>
      <c r="BR162" s="2">
        <v>37986</v>
      </c>
      <c r="BS162">
        <v>13144.8</v>
      </c>
      <c r="BU162" s="2">
        <v>37986</v>
      </c>
      <c r="BV162">
        <v>35890.199999999997</v>
      </c>
      <c r="BX162" s="2">
        <v>37986</v>
      </c>
      <c r="BY162">
        <v>31537</v>
      </c>
      <c r="CD162" s="2">
        <v>37986</v>
      </c>
      <c r="CE162">
        <v>28645.4</v>
      </c>
    </row>
    <row r="163" spans="1:83">
      <c r="A163" s="2">
        <v>39752</v>
      </c>
      <c r="B163">
        <v>1879690</v>
      </c>
      <c r="D163" s="2">
        <v>38017</v>
      </c>
      <c r="E163">
        <v>720945</v>
      </c>
      <c r="G163" s="2">
        <v>40724</v>
      </c>
      <c r="H163">
        <v>484015</v>
      </c>
      <c r="J163" s="2">
        <v>38017</v>
      </c>
      <c r="K163">
        <v>19196</v>
      </c>
      <c r="M163" s="2">
        <v>39478</v>
      </c>
      <c r="N163">
        <v>272820</v>
      </c>
      <c r="P163" s="2">
        <v>39844</v>
      </c>
      <c r="Q163">
        <v>201740</v>
      </c>
      <c r="S163" s="2">
        <v>39689</v>
      </c>
      <c r="T163">
        <v>205116</v>
      </c>
      <c r="V163" s="5">
        <v>38017</v>
      </c>
      <c r="W163">
        <v>123600</v>
      </c>
      <c r="Y163" s="2">
        <v>40147</v>
      </c>
      <c r="Z163">
        <v>1228524</v>
      </c>
      <c r="AN163" s="2">
        <v>39813</v>
      </c>
      <c r="AO163">
        <v>85274</v>
      </c>
      <c r="AQ163" s="2">
        <v>38077</v>
      </c>
      <c r="AR163">
        <v>33758</v>
      </c>
      <c r="AT163" s="2">
        <v>39964</v>
      </c>
      <c r="AU163">
        <v>92112.6</v>
      </c>
      <c r="AW163" s="2">
        <v>38017</v>
      </c>
      <c r="AX163">
        <v>45597.599999999999</v>
      </c>
      <c r="AZ163" s="2">
        <v>38017</v>
      </c>
      <c r="BA163">
        <v>34828.1</v>
      </c>
      <c r="BI163" s="2">
        <v>38017</v>
      </c>
      <c r="BJ163">
        <v>33813</v>
      </c>
      <c r="BL163" s="2">
        <v>38352</v>
      </c>
      <c r="BM163">
        <v>26630</v>
      </c>
      <c r="BR163" s="2">
        <v>38017</v>
      </c>
      <c r="BS163">
        <v>13335.9</v>
      </c>
      <c r="BU163" s="2">
        <v>38017</v>
      </c>
      <c r="BV163">
        <v>35930.400000000001</v>
      </c>
      <c r="BX163" s="2">
        <v>38017</v>
      </c>
      <c r="BY163">
        <v>31653</v>
      </c>
      <c r="CD163" s="2">
        <v>38017</v>
      </c>
      <c r="CE163">
        <v>27547.1</v>
      </c>
    </row>
    <row r="164" spans="1:83">
      <c r="A164" s="2">
        <v>39782</v>
      </c>
      <c r="B164">
        <v>1884720</v>
      </c>
      <c r="D164" s="2">
        <v>38046</v>
      </c>
      <c r="E164">
        <v>756593</v>
      </c>
      <c r="G164" s="2">
        <v>40753</v>
      </c>
      <c r="H164">
        <v>490265</v>
      </c>
      <c r="J164" s="2">
        <v>38046</v>
      </c>
      <c r="K164">
        <v>18996</v>
      </c>
      <c r="M164" s="2">
        <v>39507</v>
      </c>
      <c r="N164">
        <v>277840</v>
      </c>
      <c r="P164" s="2">
        <v>39872</v>
      </c>
      <c r="Q164">
        <v>201540</v>
      </c>
      <c r="S164" s="2">
        <v>39721</v>
      </c>
      <c r="T164">
        <v>207494</v>
      </c>
      <c r="V164" s="5">
        <v>38046</v>
      </c>
      <c r="W164">
        <v>123500</v>
      </c>
      <c r="Y164" s="2">
        <v>40178</v>
      </c>
      <c r="Z164">
        <v>1209769</v>
      </c>
      <c r="AN164" s="2">
        <v>39843</v>
      </c>
      <c r="AO164">
        <v>83631</v>
      </c>
      <c r="AQ164" s="2">
        <v>38107</v>
      </c>
      <c r="AR164">
        <v>33859</v>
      </c>
      <c r="AT164" s="2">
        <v>39994</v>
      </c>
      <c r="AU164">
        <v>93098.7</v>
      </c>
      <c r="AW164" s="2">
        <v>38046</v>
      </c>
      <c r="AX164">
        <v>47105.3</v>
      </c>
      <c r="AZ164" s="2">
        <v>38046</v>
      </c>
      <c r="BA164">
        <v>35466.800000000003</v>
      </c>
      <c r="BI164" s="2">
        <v>38046</v>
      </c>
      <c r="BJ164">
        <v>32522</v>
      </c>
      <c r="BL164" s="2">
        <v>38383</v>
      </c>
      <c r="BM164">
        <v>26700</v>
      </c>
      <c r="BR164" s="2">
        <v>38046</v>
      </c>
      <c r="BS164">
        <v>13455</v>
      </c>
      <c r="BU164" s="2">
        <v>38046</v>
      </c>
      <c r="BV164">
        <v>39367.1</v>
      </c>
      <c r="BX164" s="2">
        <v>38046</v>
      </c>
      <c r="BY164">
        <v>31388</v>
      </c>
      <c r="CD164" s="2">
        <v>38046</v>
      </c>
      <c r="CE164">
        <v>27585.1</v>
      </c>
    </row>
    <row r="165" spans="1:83">
      <c r="A165" s="2">
        <v>39813</v>
      </c>
      <c r="B165">
        <v>1946030</v>
      </c>
      <c r="D165" s="2">
        <v>38077</v>
      </c>
      <c r="E165">
        <v>806019</v>
      </c>
      <c r="G165" s="2">
        <v>40786</v>
      </c>
      <c r="H165">
        <v>496367</v>
      </c>
      <c r="J165" s="2">
        <v>38077</v>
      </c>
      <c r="K165">
        <v>17373</v>
      </c>
      <c r="M165" s="2">
        <v>39538</v>
      </c>
      <c r="N165">
        <v>286860</v>
      </c>
      <c r="P165" s="2">
        <v>39903</v>
      </c>
      <c r="Q165">
        <v>206340</v>
      </c>
      <c r="S165" s="2">
        <v>39752</v>
      </c>
      <c r="T165">
        <v>203179</v>
      </c>
      <c r="V165" s="5">
        <v>38077</v>
      </c>
      <c r="W165">
        <v>123800</v>
      </c>
      <c r="Y165" s="2">
        <v>40207</v>
      </c>
      <c r="Z165">
        <v>1188753</v>
      </c>
      <c r="AN165" s="2">
        <v>39871</v>
      </c>
      <c r="AO165">
        <v>80061</v>
      </c>
      <c r="AQ165" s="2">
        <v>38138</v>
      </c>
      <c r="AR165">
        <v>34343</v>
      </c>
      <c r="AT165" s="2">
        <v>40025</v>
      </c>
      <c r="AU165">
        <v>94707</v>
      </c>
      <c r="AW165" s="2">
        <v>38077</v>
      </c>
      <c r="AX165">
        <v>49328.2</v>
      </c>
      <c r="AZ165" s="2">
        <v>38077</v>
      </c>
      <c r="BA165">
        <v>34444.9</v>
      </c>
      <c r="BI165" s="2">
        <v>38077</v>
      </c>
      <c r="BJ165">
        <v>33539</v>
      </c>
      <c r="BL165" s="2">
        <v>38411</v>
      </c>
      <c r="BM165">
        <v>26750</v>
      </c>
      <c r="BR165" s="2">
        <v>38077</v>
      </c>
      <c r="BS165">
        <v>13378.4</v>
      </c>
      <c r="BU165" s="2">
        <v>38077</v>
      </c>
      <c r="BV165">
        <v>38679.4</v>
      </c>
      <c r="BX165" s="2">
        <v>38077</v>
      </c>
      <c r="BY165">
        <v>31917</v>
      </c>
      <c r="CD165" s="2">
        <v>38077</v>
      </c>
      <c r="CE165">
        <v>29519.3</v>
      </c>
    </row>
    <row r="166" spans="1:83">
      <c r="A166" s="2">
        <v>39844</v>
      </c>
      <c r="B166">
        <v>1913456</v>
      </c>
      <c r="D166" s="2">
        <v>38107</v>
      </c>
      <c r="E166">
        <v>795474</v>
      </c>
      <c r="G166" s="2">
        <v>40816</v>
      </c>
      <c r="H166">
        <v>472496</v>
      </c>
      <c r="J166" s="2">
        <v>38107</v>
      </c>
      <c r="K166">
        <v>17972</v>
      </c>
      <c r="M166" s="2">
        <v>39568</v>
      </c>
      <c r="N166">
        <v>289380</v>
      </c>
      <c r="P166" s="2">
        <v>39933</v>
      </c>
      <c r="Q166">
        <v>212480</v>
      </c>
      <c r="S166" s="2">
        <v>39780</v>
      </c>
      <c r="T166">
        <v>206377</v>
      </c>
      <c r="V166" s="5">
        <v>38107</v>
      </c>
      <c r="W166">
        <v>122100</v>
      </c>
      <c r="Y166" s="2">
        <v>40235</v>
      </c>
      <c r="Z166">
        <v>1174202</v>
      </c>
      <c r="AN166" s="2">
        <v>39903</v>
      </c>
      <c r="AO166">
        <v>79004</v>
      </c>
      <c r="AQ166" s="2">
        <v>38168</v>
      </c>
      <c r="AR166">
        <v>34753</v>
      </c>
      <c r="AT166" s="2">
        <v>40056</v>
      </c>
      <c r="AU166">
        <v>96464.4</v>
      </c>
      <c r="AW166" s="2">
        <v>38107</v>
      </c>
      <c r="AX166">
        <v>51428</v>
      </c>
      <c r="AZ166" s="2">
        <v>38107</v>
      </c>
      <c r="BA166">
        <v>33440.199999999997</v>
      </c>
      <c r="BI166" s="2">
        <v>38107</v>
      </c>
      <c r="BJ166">
        <v>34077</v>
      </c>
      <c r="BL166" s="2">
        <v>38442</v>
      </c>
      <c r="BM166">
        <v>26700</v>
      </c>
      <c r="BR166" s="2">
        <v>38107</v>
      </c>
      <c r="BS166">
        <v>14139.6</v>
      </c>
      <c r="BU166" s="2">
        <v>38107</v>
      </c>
      <c r="BV166">
        <v>38915.599999999999</v>
      </c>
      <c r="BX166" s="2">
        <v>38107</v>
      </c>
      <c r="BY166">
        <v>30824</v>
      </c>
      <c r="CD166" s="2">
        <v>38107</v>
      </c>
      <c r="CE166">
        <v>28222.9</v>
      </c>
    </row>
    <row r="167" spans="1:83">
      <c r="A167" s="2">
        <v>39872</v>
      </c>
      <c r="B167">
        <v>1912066</v>
      </c>
      <c r="D167" s="2">
        <v>38138</v>
      </c>
      <c r="E167">
        <v>797149</v>
      </c>
      <c r="J167" s="2">
        <v>38138</v>
      </c>
      <c r="K167">
        <v>19002</v>
      </c>
      <c r="M167" s="2">
        <v>39599</v>
      </c>
      <c r="N167">
        <v>290070</v>
      </c>
      <c r="P167" s="2">
        <v>39964</v>
      </c>
      <c r="Q167">
        <v>226770</v>
      </c>
      <c r="S167" s="2">
        <v>39813</v>
      </c>
      <c r="T167">
        <v>206806</v>
      </c>
      <c r="V167" s="5">
        <v>38138</v>
      </c>
      <c r="W167">
        <v>120100</v>
      </c>
      <c r="Y167" s="2">
        <v>40268</v>
      </c>
      <c r="Z167">
        <v>1145991</v>
      </c>
      <c r="AN167" s="2">
        <v>39933</v>
      </c>
      <c r="AO167">
        <v>77491</v>
      </c>
      <c r="AQ167" s="2">
        <v>38199</v>
      </c>
      <c r="AR167">
        <v>35582</v>
      </c>
      <c r="AT167" s="2">
        <v>40086</v>
      </c>
      <c r="AU167">
        <v>100693</v>
      </c>
      <c r="AW167" s="2">
        <v>38138</v>
      </c>
      <c r="AX167">
        <v>51957.2</v>
      </c>
      <c r="AZ167" s="2">
        <v>38138</v>
      </c>
      <c r="BA167">
        <v>34431.800000000003</v>
      </c>
      <c r="BI167" s="2">
        <v>38138</v>
      </c>
      <c r="BJ167">
        <v>35423</v>
      </c>
      <c r="BL167" s="2">
        <v>38472</v>
      </c>
      <c r="BM167">
        <v>26470</v>
      </c>
      <c r="BR167" s="2">
        <v>38138</v>
      </c>
      <c r="BS167">
        <v>15063.4</v>
      </c>
      <c r="BU167" s="2">
        <v>38138</v>
      </c>
      <c r="BV167">
        <v>35963.1</v>
      </c>
      <c r="BX167" s="2">
        <v>38138</v>
      </c>
      <c r="BY167">
        <v>31671</v>
      </c>
      <c r="CD167" s="2">
        <v>38138</v>
      </c>
      <c r="CE167">
        <v>28935.1</v>
      </c>
    </row>
    <row r="168" spans="1:83">
      <c r="A168" s="2">
        <v>39903</v>
      </c>
      <c r="B168">
        <v>1953740</v>
      </c>
      <c r="D168" s="2">
        <v>38168</v>
      </c>
      <c r="E168">
        <v>798613</v>
      </c>
      <c r="J168" s="2">
        <v>38168</v>
      </c>
      <c r="K168">
        <v>17814</v>
      </c>
      <c r="M168" s="2">
        <v>39629</v>
      </c>
      <c r="N168">
        <v>291410</v>
      </c>
      <c r="P168" s="2">
        <v>39994</v>
      </c>
      <c r="Q168">
        <v>231730</v>
      </c>
      <c r="S168" s="2">
        <v>39843</v>
      </c>
      <c r="T168">
        <v>200813</v>
      </c>
      <c r="V168" s="5">
        <v>38168</v>
      </c>
      <c r="W168">
        <v>120800</v>
      </c>
      <c r="Y168" s="2">
        <v>40298</v>
      </c>
      <c r="Z168">
        <v>1132211</v>
      </c>
      <c r="AN168" s="2">
        <v>39962</v>
      </c>
      <c r="AO168">
        <v>75653</v>
      </c>
      <c r="AQ168" s="2">
        <v>38230</v>
      </c>
      <c r="AR168">
        <v>36735</v>
      </c>
      <c r="AT168" s="2">
        <v>40117</v>
      </c>
      <c r="AU168">
        <v>100331</v>
      </c>
      <c r="AW168" s="2">
        <v>38168</v>
      </c>
      <c r="AX168">
        <v>51955</v>
      </c>
      <c r="AZ168" s="2">
        <v>38168</v>
      </c>
      <c r="BA168">
        <v>34191.5</v>
      </c>
      <c r="BI168" s="2">
        <v>38168</v>
      </c>
      <c r="BJ168">
        <v>35514</v>
      </c>
      <c r="BL168" s="2">
        <v>38503</v>
      </c>
      <c r="BM168">
        <v>26210</v>
      </c>
      <c r="BR168" s="2">
        <v>38168</v>
      </c>
      <c r="BS168">
        <v>15810</v>
      </c>
      <c r="BU168" s="2">
        <v>38168</v>
      </c>
      <c r="BV168">
        <v>38980.9</v>
      </c>
      <c r="BX168" s="2">
        <v>38168</v>
      </c>
      <c r="BY168">
        <v>31189</v>
      </c>
      <c r="CD168" s="2">
        <v>38168</v>
      </c>
      <c r="CE168">
        <v>28654</v>
      </c>
    </row>
    <row r="169" spans="1:83">
      <c r="A169" s="2">
        <v>39933</v>
      </c>
      <c r="B169">
        <v>2008880</v>
      </c>
      <c r="D169" s="2">
        <v>38199</v>
      </c>
      <c r="E169">
        <v>800059</v>
      </c>
      <c r="J169" s="2">
        <v>38199</v>
      </c>
      <c r="K169">
        <v>18125</v>
      </c>
      <c r="M169" s="2">
        <v>39660</v>
      </c>
      <c r="N169">
        <v>290900</v>
      </c>
      <c r="P169" s="2">
        <v>40025</v>
      </c>
      <c r="Q169">
        <v>237510</v>
      </c>
      <c r="S169" s="2">
        <v>39871</v>
      </c>
      <c r="T169">
        <v>199412</v>
      </c>
      <c r="V169" s="5">
        <v>38199</v>
      </c>
      <c r="W169">
        <v>118300</v>
      </c>
      <c r="Y169" s="2">
        <v>40329</v>
      </c>
      <c r="Z169">
        <v>1150761</v>
      </c>
      <c r="AN169" s="2">
        <v>39994</v>
      </c>
      <c r="AO169">
        <v>74376</v>
      </c>
      <c r="AQ169" s="2">
        <v>38260</v>
      </c>
      <c r="AR169">
        <v>37397</v>
      </c>
      <c r="AT169" s="2">
        <v>40147</v>
      </c>
      <c r="AU169">
        <v>98424.7</v>
      </c>
      <c r="AW169" s="2">
        <v>38199</v>
      </c>
      <c r="AX169">
        <v>52422.2</v>
      </c>
      <c r="AZ169" s="2">
        <v>38199</v>
      </c>
      <c r="BA169">
        <v>33795.699999999997</v>
      </c>
      <c r="BI169" s="2">
        <v>38199</v>
      </c>
      <c r="BJ169">
        <v>35279</v>
      </c>
      <c r="BL169" s="2">
        <v>38533</v>
      </c>
      <c r="BM169">
        <v>26210</v>
      </c>
      <c r="BR169" s="2">
        <v>38199</v>
      </c>
      <c r="BS169">
        <v>16305.7</v>
      </c>
      <c r="BU169" s="2">
        <v>38199</v>
      </c>
      <c r="BV169">
        <v>40487.9</v>
      </c>
      <c r="BX169" s="2">
        <v>38199</v>
      </c>
      <c r="BY169">
        <v>31043</v>
      </c>
      <c r="CD169" s="2">
        <v>38199</v>
      </c>
      <c r="CE169">
        <v>28752.5</v>
      </c>
    </row>
    <row r="170" spans="1:83">
      <c r="A170" s="2">
        <v>39964</v>
      </c>
      <c r="B170">
        <v>2089490</v>
      </c>
      <c r="D170" s="2">
        <v>38230</v>
      </c>
      <c r="E170">
        <v>808372</v>
      </c>
      <c r="J170" s="2">
        <v>38230</v>
      </c>
      <c r="K170">
        <v>18417</v>
      </c>
      <c r="M170" s="2">
        <v>39691</v>
      </c>
      <c r="N170">
        <v>282090</v>
      </c>
      <c r="P170" s="2">
        <v>40056</v>
      </c>
      <c r="Q170">
        <v>245460</v>
      </c>
      <c r="S170" s="2">
        <v>39903</v>
      </c>
      <c r="T170">
        <v>202460</v>
      </c>
      <c r="V170" s="5">
        <v>38230</v>
      </c>
      <c r="W170">
        <v>118500</v>
      </c>
      <c r="Y170" s="2">
        <v>40359</v>
      </c>
      <c r="Z170">
        <v>1169937</v>
      </c>
      <c r="AN170" s="2">
        <v>40025</v>
      </c>
      <c r="AO170">
        <v>73269</v>
      </c>
      <c r="AQ170" s="2">
        <v>38291</v>
      </c>
      <c r="AR170">
        <v>39412</v>
      </c>
      <c r="AT170" s="2">
        <v>40178</v>
      </c>
      <c r="AU170">
        <v>95616.2</v>
      </c>
      <c r="AW170" s="2">
        <v>38230</v>
      </c>
      <c r="AX170">
        <v>52637</v>
      </c>
      <c r="AZ170" s="2">
        <v>38230</v>
      </c>
      <c r="BA170">
        <v>34720.9</v>
      </c>
      <c r="BI170" s="2">
        <v>38230</v>
      </c>
      <c r="BJ170">
        <v>35618</v>
      </c>
      <c r="BL170" s="2">
        <v>38564</v>
      </c>
      <c r="BM170">
        <v>26820</v>
      </c>
      <c r="BR170" s="2">
        <v>38230</v>
      </c>
      <c r="BS170">
        <v>16383</v>
      </c>
      <c r="BU170" s="2">
        <v>38230</v>
      </c>
      <c r="BV170">
        <v>38694.300000000003</v>
      </c>
      <c r="BX170" s="2">
        <v>38230</v>
      </c>
      <c r="BY170">
        <v>31641</v>
      </c>
      <c r="CD170" s="2">
        <v>38230</v>
      </c>
      <c r="CE170">
        <v>28851.7</v>
      </c>
    </row>
    <row r="171" spans="1:83">
      <c r="A171" s="2">
        <v>39994</v>
      </c>
      <c r="B171">
        <v>2131610</v>
      </c>
      <c r="D171" s="2">
        <v>38260</v>
      </c>
      <c r="E171">
        <v>811165</v>
      </c>
      <c r="J171" s="2">
        <v>38260</v>
      </c>
      <c r="K171">
        <v>18425</v>
      </c>
      <c r="M171" s="2">
        <v>39721</v>
      </c>
      <c r="N171">
        <v>281130</v>
      </c>
      <c r="P171" s="2">
        <v>40086</v>
      </c>
      <c r="Q171">
        <v>254250</v>
      </c>
      <c r="S171" s="2">
        <v>39933</v>
      </c>
      <c r="T171">
        <v>201250</v>
      </c>
      <c r="V171" s="5">
        <v>38260</v>
      </c>
      <c r="W171">
        <v>118400</v>
      </c>
      <c r="Y171" s="2">
        <v>40389</v>
      </c>
      <c r="Z171">
        <v>1201227</v>
      </c>
      <c r="AN171" s="2">
        <v>40056</v>
      </c>
      <c r="AO171">
        <v>76375</v>
      </c>
      <c r="AQ171" s="2">
        <v>38321</v>
      </c>
      <c r="AR171">
        <v>41360</v>
      </c>
      <c r="AT171" s="2">
        <v>40209</v>
      </c>
      <c r="AU171">
        <v>94205.4</v>
      </c>
      <c r="AW171" s="2">
        <v>38260</v>
      </c>
      <c r="AX171">
        <v>55030.5</v>
      </c>
      <c r="AZ171" s="2">
        <v>38260</v>
      </c>
      <c r="BA171">
        <v>34475.800000000003</v>
      </c>
      <c r="BI171" s="2">
        <v>38260</v>
      </c>
      <c r="BJ171">
        <v>35976</v>
      </c>
      <c r="BL171" s="2">
        <v>38595</v>
      </c>
      <c r="BM171">
        <v>27460</v>
      </c>
      <c r="BR171" s="2">
        <v>38260</v>
      </c>
      <c r="BS171">
        <v>16523.400000000001</v>
      </c>
      <c r="BU171" s="2">
        <v>38260</v>
      </c>
      <c r="BV171">
        <v>37840</v>
      </c>
      <c r="BX171" s="2">
        <v>38260</v>
      </c>
      <c r="BY171">
        <v>32155</v>
      </c>
      <c r="CD171" s="2">
        <v>38260</v>
      </c>
      <c r="CE171">
        <v>29614.799999999999</v>
      </c>
    </row>
    <row r="172" spans="1:83">
      <c r="A172" s="2">
        <v>40025</v>
      </c>
      <c r="B172">
        <v>2174620</v>
      </c>
      <c r="D172" s="2">
        <v>38291</v>
      </c>
      <c r="E172">
        <v>817670</v>
      </c>
      <c r="J172" s="2">
        <v>38291</v>
      </c>
      <c r="K172">
        <v>23134</v>
      </c>
      <c r="M172" s="2">
        <v>39752</v>
      </c>
      <c r="N172">
        <v>278150</v>
      </c>
      <c r="P172" s="2">
        <v>40117</v>
      </c>
      <c r="Q172">
        <v>264190</v>
      </c>
      <c r="S172" s="2">
        <v>39962</v>
      </c>
      <c r="T172">
        <v>205576</v>
      </c>
      <c r="V172" s="5">
        <v>38291</v>
      </c>
      <c r="W172">
        <v>119500</v>
      </c>
      <c r="Y172" s="2">
        <v>40421</v>
      </c>
      <c r="Z172">
        <v>1202654</v>
      </c>
      <c r="AN172" s="2">
        <v>40086</v>
      </c>
      <c r="AO172">
        <v>76138</v>
      </c>
      <c r="AQ172" s="2">
        <v>38352</v>
      </c>
      <c r="AR172">
        <v>43113</v>
      </c>
      <c r="AT172" s="2">
        <v>40237</v>
      </c>
      <c r="AU172">
        <v>93578.1</v>
      </c>
      <c r="AW172" s="2">
        <v>38291</v>
      </c>
      <c r="AX172">
        <v>57644.6</v>
      </c>
      <c r="AZ172" s="2">
        <v>38291</v>
      </c>
      <c r="BA172">
        <v>33326.5</v>
      </c>
      <c r="BI172" s="2">
        <v>38291</v>
      </c>
      <c r="BJ172">
        <v>36397</v>
      </c>
      <c r="BL172" s="2">
        <v>38625</v>
      </c>
      <c r="BM172">
        <v>27340</v>
      </c>
      <c r="BR172" s="2">
        <v>38291</v>
      </c>
      <c r="BS172">
        <v>16864</v>
      </c>
      <c r="BU172" s="2">
        <v>38291</v>
      </c>
      <c r="BV172">
        <v>38247.9</v>
      </c>
      <c r="BX172" s="2">
        <v>38291</v>
      </c>
      <c r="BY172">
        <v>32272</v>
      </c>
      <c r="CD172" s="2">
        <v>38291</v>
      </c>
      <c r="CE172">
        <v>31598.400000000001</v>
      </c>
    </row>
    <row r="173" spans="1:83">
      <c r="A173" s="2">
        <v>40056</v>
      </c>
      <c r="B173">
        <v>2210830</v>
      </c>
      <c r="D173" s="2">
        <v>38321</v>
      </c>
      <c r="E173">
        <v>819141</v>
      </c>
      <c r="J173" s="2">
        <v>38321</v>
      </c>
      <c r="K173">
        <v>19473</v>
      </c>
      <c r="M173" s="2">
        <v>39782</v>
      </c>
      <c r="N173">
        <v>280690</v>
      </c>
      <c r="P173" s="2">
        <v>40147</v>
      </c>
      <c r="Q173">
        <v>270890</v>
      </c>
      <c r="S173" s="2">
        <v>39994</v>
      </c>
      <c r="T173">
        <v>208425</v>
      </c>
      <c r="V173" s="5">
        <v>38321</v>
      </c>
      <c r="W173">
        <v>121500</v>
      </c>
      <c r="Y173" s="2">
        <v>40451</v>
      </c>
      <c r="Z173">
        <v>1204664</v>
      </c>
      <c r="AN173" s="2">
        <v>40116</v>
      </c>
      <c r="AO173">
        <v>79778</v>
      </c>
      <c r="AQ173" s="2">
        <v>38383</v>
      </c>
      <c r="AR173">
        <v>42790</v>
      </c>
      <c r="AT173" s="2">
        <v>40268</v>
      </c>
      <c r="AU173">
        <v>92053.2</v>
      </c>
      <c r="AW173" s="2">
        <v>38321</v>
      </c>
      <c r="AX173">
        <v>61196.2</v>
      </c>
      <c r="AZ173" s="2">
        <v>38321</v>
      </c>
      <c r="BA173">
        <v>35024</v>
      </c>
      <c r="BI173" s="2">
        <v>38321</v>
      </c>
      <c r="BJ173">
        <v>37437</v>
      </c>
      <c r="BL173" s="2">
        <v>38656</v>
      </c>
      <c r="BM173">
        <v>28400</v>
      </c>
      <c r="BR173" s="2">
        <v>38321</v>
      </c>
      <c r="BS173">
        <v>17314.099999999999</v>
      </c>
      <c r="BU173" s="2">
        <v>38321</v>
      </c>
      <c r="BV173">
        <v>42679</v>
      </c>
      <c r="BX173" s="2">
        <v>38321</v>
      </c>
      <c r="BY173">
        <v>29775</v>
      </c>
      <c r="CD173" s="2">
        <v>38321</v>
      </c>
      <c r="CE173">
        <v>33411.599999999999</v>
      </c>
    </row>
    <row r="174" spans="1:83">
      <c r="A174" s="2">
        <v>40086</v>
      </c>
      <c r="B174">
        <v>2272600</v>
      </c>
      <c r="D174" s="2">
        <v>38352</v>
      </c>
      <c r="E174">
        <v>824264</v>
      </c>
      <c r="J174" s="2">
        <v>38352</v>
      </c>
      <c r="K174">
        <v>23273</v>
      </c>
      <c r="M174" s="2">
        <v>39813</v>
      </c>
      <c r="N174">
        <v>291710</v>
      </c>
      <c r="P174" s="2">
        <v>40178</v>
      </c>
      <c r="Q174">
        <v>269990</v>
      </c>
      <c r="S174" s="2">
        <v>40025</v>
      </c>
      <c r="T174">
        <v>211871</v>
      </c>
      <c r="V174" s="5">
        <v>38352</v>
      </c>
      <c r="W174">
        <v>123600</v>
      </c>
      <c r="Y174" s="2">
        <v>40480</v>
      </c>
      <c r="Z174">
        <v>1198542</v>
      </c>
      <c r="AN174" s="2">
        <v>40147</v>
      </c>
      <c r="AO174">
        <v>81877</v>
      </c>
      <c r="AQ174" s="2">
        <v>38411</v>
      </c>
      <c r="AR174">
        <v>44317</v>
      </c>
      <c r="AT174" s="2">
        <v>40298</v>
      </c>
      <c r="AU174">
        <v>93245.3</v>
      </c>
      <c r="AW174" s="2">
        <v>38352</v>
      </c>
      <c r="AX174">
        <v>64905.9</v>
      </c>
      <c r="AZ174" s="2">
        <v>38352</v>
      </c>
      <c r="BA174">
        <v>34552.800000000003</v>
      </c>
      <c r="BI174" s="2">
        <v>38352</v>
      </c>
      <c r="BJ174">
        <v>38196</v>
      </c>
      <c r="BL174" s="2">
        <v>38686</v>
      </c>
      <c r="BM174">
        <v>28000</v>
      </c>
      <c r="BR174" s="2">
        <v>38352</v>
      </c>
      <c r="BS174">
        <v>18007.5</v>
      </c>
      <c r="BU174" s="2">
        <v>38352</v>
      </c>
      <c r="BV174">
        <v>43078.2</v>
      </c>
      <c r="BX174" s="2">
        <v>38352</v>
      </c>
      <c r="BY174">
        <v>30166</v>
      </c>
      <c r="CD174" s="2">
        <v>38352</v>
      </c>
      <c r="CE174">
        <v>34081.699999999997</v>
      </c>
    </row>
    <row r="175" spans="1:83">
      <c r="A175" s="2">
        <v>40117</v>
      </c>
      <c r="B175">
        <v>2328270</v>
      </c>
      <c r="D175" s="2">
        <v>38383</v>
      </c>
      <c r="E175">
        <v>821203</v>
      </c>
      <c r="J175" s="2">
        <v>38383</v>
      </c>
      <c r="K175">
        <v>94093.4</v>
      </c>
      <c r="M175" s="2">
        <v>39844</v>
      </c>
      <c r="N175">
        <v>292680</v>
      </c>
      <c r="P175" s="2">
        <v>40209</v>
      </c>
      <c r="Q175">
        <v>273690</v>
      </c>
      <c r="S175" s="2">
        <v>40056</v>
      </c>
      <c r="T175">
        <v>219054</v>
      </c>
      <c r="V175" s="5">
        <v>38383</v>
      </c>
      <c r="W175">
        <v>124700</v>
      </c>
      <c r="Y175" s="2">
        <v>40512</v>
      </c>
      <c r="Z175">
        <v>1213279</v>
      </c>
      <c r="AN175" s="2">
        <v>40178</v>
      </c>
      <c r="AO175">
        <v>90931</v>
      </c>
      <c r="AQ175" s="2">
        <v>38442</v>
      </c>
      <c r="AR175">
        <v>44690</v>
      </c>
      <c r="AT175" s="2">
        <v>40329</v>
      </c>
      <c r="AU175">
        <v>93203.6</v>
      </c>
      <c r="AW175" s="2">
        <v>38383</v>
      </c>
      <c r="AX175">
        <v>67839.199999999997</v>
      </c>
      <c r="AZ175" s="2">
        <v>38383</v>
      </c>
      <c r="BA175">
        <v>38800.199999999997</v>
      </c>
      <c r="BI175" s="2">
        <v>38383</v>
      </c>
      <c r="BJ175">
        <v>37531</v>
      </c>
      <c r="BL175" s="2">
        <v>38717</v>
      </c>
      <c r="BM175">
        <v>27860</v>
      </c>
      <c r="BR175" s="2">
        <v>38383</v>
      </c>
      <c r="BS175">
        <v>18543.5</v>
      </c>
      <c r="BU175" s="2">
        <v>38383</v>
      </c>
      <c r="BV175">
        <v>43646.1</v>
      </c>
      <c r="BX175" s="2">
        <v>38383</v>
      </c>
      <c r="BY175">
        <v>30384</v>
      </c>
      <c r="CD175" s="2">
        <v>38383</v>
      </c>
      <c r="CE175">
        <v>32349</v>
      </c>
    </row>
    <row r="176" spans="1:83">
      <c r="A176" s="2">
        <v>40147</v>
      </c>
      <c r="B176">
        <v>2388790</v>
      </c>
      <c r="D176" s="2">
        <v>38411</v>
      </c>
      <c r="E176">
        <v>820481</v>
      </c>
      <c r="J176" s="2">
        <v>38411</v>
      </c>
      <c r="K176">
        <v>94220.5</v>
      </c>
      <c r="M176" s="2">
        <v>39872</v>
      </c>
      <c r="N176">
        <v>294190</v>
      </c>
      <c r="P176" s="2">
        <v>40237</v>
      </c>
      <c r="Q176">
        <v>270660</v>
      </c>
      <c r="S176" s="2">
        <v>40086</v>
      </c>
      <c r="T176">
        <v>224213</v>
      </c>
      <c r="V176" s="5">
        <v>38411</v>
      </c>
      <c r="W176">
        <v>123900</v>
      </c>
      <c r="Y176" s="2">
        <v>40543</v>
      </c>
      <c r="Z176">
        <v>1200100</v>
      </c>
      <c r="AN176" s="2">
        <v>40207</v>
      </c>
      <c r="AO176">
        <v>92555</v>
      </c>
      <c r="AQ176" s="2">
        <v>38472</v>
      </c>
      <c r="AR176">
        <v>46179</v>
      </c>
      <c r="AT176" s="2">
        <v>40359</v>
      </c>
      <c r="AU176">
        <v>94392.6</v>
      </c>
      <c r="AW176" s="2">
        <v>38411</v>
      </c>
      <c r="AX176">
        <v>70047</v>
      </c>
      <c r="AZ176" s="2">
        <v>38411</v>
      </c>
      <c r="BA176">
        <v>40330.300000000003</v>
      </c>
      <c r="BI176" s="2">
        <v>38411</v>
      </c>
      <c r="BJ176">
        <v>38241</v>
      </c>
      <c r="BL176" s="2">
        <v>38748</v>
      </c>
      <c r="BM176">
        <v>28100</v>
      </c>
      <c r="BR176" s="2">
        <v>38411</v>
      </c>
      <c r="BS176">
        <v>17464.900000000001</v>
      </c>
      <c r="BU176" s="2">
        <v>38411</v>
      </c>
      <c r="BV176">
        <v>45824.800000000003</v>
      </c>
      <c r="BX176" s="2">
        <v>38411</v>
      </c>
      <c r="BY176">
        <v>31381</v>
      </c>
      <c r="CD176" s="2">
        <v>38411</v>
      </c>
      <c r="CE176">
        <v>32311.5</v>
      </c>
    </row>
    <row r="177" spans="1:83">
      <c r="A177" s="2">
        <v>40178</v>
      </c>
      <c r="B177">
        <v>2399150</v>
      </c>
      <c r="D177" s="2">
        <v>38442</v>
      </c>
      <c r="E177">
        <v>818555</v>
      </c>
      <c r="J177" s="2">
        <v>38442</v>
      </c>
      <c r="K177">
        <v>96524.3</v>
      </c>
      <c r="M177" s="2">
        <v>39903</v>
      </c>
      <c r="N177">
        <v>300120</v>
      </c>
      <c r="P177" s="2">
        <v>40268</v>
      </c>
      <c r="Q177">
        <v>272330</v>
      </c>
      <c r="S177" s="2">
        <v>40116</v>
      </c>
      <c r="T177">
        <v>232920</v>
      </c>
      <c r="V177" s="5">
        <v>38442</v>
      </c>
      <c r="W177">
        <v>122400</v>
      </c>
      <c r="Y177" s="2">
        <v>40574</v>
      </c>
      <c r="Z177">
        <v>1231700</v>
      </c>
      <c r="AN177" s="2">
        <v>40235</v>
      </c>
      <c r="AO177">
        <v>94470</v>
      </c>
      <c r="AQ177" s="2">
        <v>38503</v>
      </c>
      <c r="AR177">
        <v>46283</v>
      </c>
      <c r="AT177" s="2">
        <v>40390</v>
      </c>
      <c r="AU177">
        <v>94127.4</v>
      </c>
      <c r="AW177" s="2">
        <v>38442</v>
      </c>
      <c r="AX177">
        <v>70718.399999999994</v>
      </c>
      <c r="AZ177" s="2">
        <v>38442</v>
      </c>
      <c r="BA177">
        <v>36057.699999999997</v>
      </c>
      <c r="BI177" s="2">
        <v>38442</v>
      </c>
      <c r="BJ177">
        <v>39312</v>
      </c>
      <c r="BL177" s="2">
        <v>38776</v>
      </c>
      <c r="BM177">
        <v>28040</v>
      </c>
      <c r="BR177" s="2">
        <v>38442</v>
      </c>
      <c r="BS177">
        <v>17119.900000000001</v>
      </c>
      <c r="BU177" s="2">
        <v>38442</v>
      </c>
      <c r="BV177">
        <v>41970.1</v>
      </c>
      <c r="BX177" s="2">
        <v>38442</v>
      </c>
      <c r="BY177">
        <v>32123</v>
      </c>
      <c r="CD177" s="2">
        <v>38442</v>
      </c>
      <c r="CE177">
        <v>33493.5</v>
      </c>
    </row>
    <row r="178" spans="1:83">
      <c r="A178" s="2">
        <v>40209</v>
      </c>
      <c r="B178">
        <v>2415220</v>
      </c>
      <c r="D178" s="2">
        <v>38472</v>
      </c>
      <c r="E178">
        <v>824207</v>
      </c>
      <c r="J178" s="2">
        <v>38472</v>
      </c>
      <c r="K178">
        <v>99391.3</v>
      </c>
      <c r="M178" s="2">
        <v>39933</v>
      </c>
      <c r="N178">
        <v>304660</v>
      </c>
      <c r="P178" s="2">
        <v>40298</v>
      </c>
      <c r="Q178">
        <v>278870</v>
      </c>
      <c r="S178" s="2">
        <v>40147</v>
      </c>
      <c r="T178">
        <v>238000</v>
      </c>
      <c r="V178" s="5">
        <v>38472</v>
      </c>
      <c r="W178">
        <v>122600</v>
      </c>
      <c r="Y178" s="2">
        <v>40602</v>
      </c>
      <c r="Z178">
        <v>1231413</v>
      </c>
      <c r="AN178" s="2">
        <v>40268</v>
      </c>
      <c r="AO178">
        <v>94478</v>
      </c>
      <c r="AQ178" s="2">
        <v>38533</v>
      </c>
      <c r="AR178">
        <v>47036</v>
      </c>
      <c r="AT178" s="2">
        <v>40421</v>
      </c>
      <c r="AU178">
        <v>95256.5</v>
      </c>
      <c r="AW178" s="2">
        <v>38472</v>
      </c>
      <c r="AX178">
        <v>72040.2</v>
      </c>
      <c r="AZ178" s="2">
        <v>38472</v>
      </c>
      <c r="BA178">
        <v>38606.300000000003</v>
      </c>
      <c r="BI178" s="2">
        <v>38472</v>
      </c>
      <c r="BJ178">
        <v>37851</v>
      </c>
      <c r="BL178" s="2">
        <v>38807</v>
      </c>
      <c r="BM178">
        <v>27890</v>
      </c>
      <c r="BR178" s="2">
        <v>38472</v>
      </c>
      <c r="BS178">
        <v>17664.599999999999</v>
      </c>
      <c r="BU178" s="2">
        <v>38472</v>
      </c>
      <c r="BV178">
        <v>40621.699999999997</v>
      </c>
      <c r="BX178" s="2">
        <v>38472</v>
      </c>
      <c r="BY178">
        <v>31464</v>
      </c>
      <c r="CD178" s="2">
        <v>38472</v>
      </c>
      <c r="CE178">
        <v>32478.5</v>
      </c>
    </row>
    <row r="179" spans="1:83">
      <c r="A179" s="2">
        <v>40237</v>
      </c>
      <c r="B179">
        <v>2424590</v>
      </c>
      <c r="D179" s="2">
        <v>38503</v>
      </c>
      <c r="E179">
        <v>823864</v>
      </c>
      <c r="J179" s="2">
        <v>38503</v>
      </c>
      <c r="K179">
        <v>109067</v>
      </c>
      <c r="M179" s="2">
        <v>39964</v>
      </c>
      <c r="N179">
        <v>312640</v>
      </c>
      <c r="P179" s="2">
        <v>40329</v>
      </c>
      <c r="Q179">
        <v>270220</v>
      </c>
      <c r="S179" s="2">
        <v>40178</v>
      </c>
      <c r="T179">
        <v>239054</v>
      </c>
      <c r="V179" s="5">
        <v>38503</v>
      </c>
      <c r="W179">
        <v>122400</v>
      </c>
      <c r="Y179" s="2">
        <v>40633</v>
      </c>
      <c r="Z179">
        <v>1222062</v>
      </c>
      <c r="AN179" s="2">
        <v>40298</v>
      </c>
      <c r="AO179">
        <v>97402</v>
      </c>
      <c r="AQ179" s="2">
        <v>38564</v>
      </c>
      <c r="AR179">
        <v>48628</v>
      </c>
      <c r="AT179" s="2">
        <v>40451</v>
      </c>
      <c r="AU179">
        <v>95916.6</v>
      </c>
      <c r="AW179" s="2">
        <v>38503</v>
      </c>
      <c r="AX179">
        <v>73256.2</v>
      </c>
      <c r="AZ179" s="2">
        <v>38503</v>
      </c>
      <c r="BA179">
        <v>38591.5</v>
      </c>
      <c r="BI179" s="2">
        <v>38503</v>
      </c>
      <c r="BJ179">
        <v>37132</v>
      </c>
      <c r="BL179" s="2">
        <v>38837</v>
      </c>
      <c r="BM179">
        <v>27830</v>
      </c>
      <c r="BR179" s="2">
        <v>38503</v>
      </c>
      <c r="BS179">
        <v>19088</v>
      </c>
      <c r="BU179" s="2">
        <v>38503</v>
      </c>
      <c r="BV179">
        <v>41837.5</v>
      </c>
      <c r="BX179" s="2">
        <v>38503</v>
      </c>
      <c r="BY179">
        <v>31268</v>
      </c>
      <c r="CD179" s="2">
        <v>38503</v>
      </c>
      <c r="CE179">
        <v>32711.1</v>
      </c>
    </row>
    <row r="180" spans="1:83">
      <c r="A180" s="2">
        <v>40268</v>
      </c>
      <c r="B180">
        <v>2447080</v>
      </c>
      <c r="D180" s="2">
        <v>38533</v>
      </c>
      <c r="E180">
        <v>824967</v>
      </c>
      <c r="J180" s="2">
        <v>38533</v>
      </c>
      <c r="K180">
        <v>110113</v>
      </c>
      <c r="M180" s="2">
        <v>39994</v>
      </c>
      <c r="N180">
        <v>317560</v>
      </c>
      <c r="P180" s="2">
        <v>40359</v>
      </c>
      <c r="Q180">
        <v>274220</v>
      </c>
      <c r="S180" s="2">
        <v>40207</v>
      </c>
      <c r="T180">
        <v>240823</v>
      </c>
      <c r="V180" s="5">
        <v>38533</v>
      </c>
      <c r="W180">
        <v>122000</v>
      </c>
      <c r="Y180" s="2">
        <v>40662</v>
      </c>
      <c r="Z180">
        <v>1251681</v>
      </c>
      <c r="AN180" s="2">
        <v>40329</v>
      </c>
      <c r="AO180">
        <v>97994</v>
      </c>
      <c r="AQ180" s="2">
        <v>38595</v>
      </c>
      <c r="AR180">
        <v>50702</v>
      </c>
      <c r="AT180" s="2">
        <v>40482</v>
      </c>
      <c r="AU180">
        <v>98969.8</v>
      </c>
      <c r="AW180" s="2">
        <v>38533</v>
      </c>
      <c r="AX180">
        <v>73616.899999999994</v>
      </c>
      <c r="AZ180" s="2">
        <v>38533</v>
      </c>
      <c r="BA180">
        <v>39143.599999999999</v>
      </c>
      <c r="BI180" s="2">
        <v>38533</v>
      </c>
      <c r="BJ180">
        <v>37423.9</v>
      </c>
      <c r="BL180" s="2">
        <v>38868</v>
      </c>
      <c r="BM180">
        <v>28070</v>
      </c>
      <c r="BR180" s="2">
        <v>38533</v>
      </c>
      <c r="BS180">
        <v>20009.599999999999</v>
      </c>
      <c r="BU180" s="2">
        <v>38533</v>
      </c>
      <c r="BV180">
        <v>45462.2</v>
      </c>
      <c r="BX180" s="2">
        <v>38533</v>
      </c>
      <c r="BY180">
        <v>31499</v>
      </c>
      <c r="CD180" s="2">
        <v>38533</v>
      </c>
      <c r="CE180">
        <v>34161</v>
      </c>
    </row>
    <row r="181" spans="1:83">
      <c r="A181" s="2">
        <v>40298</v>
      </c>
      <c r="B181">
        <v>2490510</v>
      </c>
      <c r="D181" s="2">
        <v>38564</v>
      </c>
      <c r="E181">
        <v>821675</v>
      </c>
      <c r="J181" s="2">
        <v>38564</v>
      </c>
      <c r="K181">
        <v>118487</v>
      </c>
      <c r="M181" s="2">
        <v>40025</v>
      </c>
      <c r="N181">
        <v>321090</v>
      </c>
      <c r="P181" s="2">
        <v>40390</v>
      </c>
      <c r="Q181">
        <v>285960</v>
      </c>
      <c r="S181" s="2">
        <v>40235</v>
      </c>
      <c r="T181">
        <v>241289</v>
      </c>
      <c r="V181" s="5">
        <v>38564</v>
      </c>
      <c r="W181">
        <v>121900</v>
      </c>
      <c r="Y181" s="2">
        <v>40694</v>
      </c>
      <c r="Z181">
        <v>1260784</v>
      </c>
      <c r="AN181" s="2">
        <v>40359</v>
      </c>
      <c r="AO181">
        <v>100363</v>
      </c>
      <c r="AQ181" s="2">
        <v>38625</v>
      </c>
      <c r="AR181">
        <v>51779</v>
      </c>
      <c r="AT181" s="2">
        <v>40512</v>
      </c>
      <c r="AU181">
        <v>98380.1</v>
      </c>
      <c r="AW181" s="2">
        <v>38564</v>
      </c>
      <c r="AX181">
        <v>77162.7</v>
      </c>
      <c r="AZ181" s="2">
        <v>38564</v>
      </c>
      <c r="BA181">
        <v>38779.5</v>
      </c>
      <c r="BI181" s="2">
        <v>38564</v>
      </c>
      <c r="BJ181">
        <v>35508.800000000003</v>
      </c>
      <c r="BL181" s="2">
        <v>38898</v>
      </c>
      <c r="BM181">
        <v>27350</v>
      </c>
      <c r="BR181" s="2">
        <v>38564</v>
      </c>
      <c r="BS181">
        <v>22085.599999999999</v>
      </c>
      <c r="BU181" s="2">
        <v>38564</v>
      </c>
      <c r="BV181">
        <v>44410.9</v>
      </c>
      <c r="BX181" s="2">
        <v>38564</v>
      </c>
      <c r="BY181">
        <v>30291</v>
      </c>
      <c r="CD181" s="2">
        <v>38564</v>
      </c>
      <c r="CE181">
        <v>34979.699999999997</v>
      </c>
    </row>
    <row r="182" spans="1:83">
      <c r="A182" s="2">
        <v>40329</v>
      </c>
      <c r="B182">
        <v>2439510</v>
      </c>
      <c r="D182" s="2">
        <v>38595</v>
      </c>
      <c r="E182">
        <v>829881</v>
      </c>
      <c r="J182" s="2">
        <v>38595</v>
      </c>
      <c r="K182">
        <v>122609</v>
      </c>
      <c r="M182" s="2">
        <v>40056</v>
      </c>
      <c r="N182">
        <v>325420</v>
      </c>
      <c r="P182" s="2">
        <v>40421</v>
      </c>
      <c r="Q182">
        <v>285350</v>
      </c>
      <c r="S182" s="2">
        <v>40268</v>
      </c>
      <c r="T182">
        <v>243953</v>
      </c>
      <c r="V182" s="5">
        <v>38595</v>
      </c>
      <c r="W182">
        <v>122300</v>
      </c>
      <c r="Y182" s="2">
        <v>40724</v>
      </c>
      <c r="Z182">
        <v>1245256</v>
      </c>
      <c r="AN182" s="2">
        <v>40389</v>
      </c>
      <c r="AO182">
        <v>104865</v>
      </c>
      <c r="AQ182" s="2">
        <v>38656</v>
      </c>
      <c r="AR182">
        <v>54059</v>
      </c>
      <c r="AT182" s="2">
        <v>40543</v>
      </c>
      <c r="AU182">
        <v>96799.8</v>
      </c>
      <c r="AW182" s="2">
        <v>38595</v>
      </c>
      <c r="AX182">
        <v>78674.5</v>
      </c>
      <c r="AZ182" s="2">
        <v>38595</v>
      </c>
      <c r="BA182">
        <v>39291</v>
      </c>
      <c r="BI182" s="2">
        <v>38595</v>
      </c>
      <c r="BJ182">
        <v>35870.5</v>
      </c>
      <c r="BL182" s="2">
        <v>38929</v>
      </c>
      <c r="BM182">
        <v>27980</v>
      </c>
      <c r="BR182" s="2">
        <v>38595</v>
      </c>
      <c r="BS182">
        <v>19259.3</v>
      </c>
      <c r="BU182" s="2">
        <v>38595</v>
      </c>
      <c r="BV182">
        <v>43990.9</v>
      </c>
      <c r="BX182" s="2">
        <v>38595</v>
      </c>
      <c r="BY182">
        <v>31232</v>
      </c>
      <c r="CD182" s="2">
        <v>38595</v>
      </c>
      <c r="CE182">
        <v>36325.300000000003</v>
      </c>
    </row>
    <row r="183" spans="1:83">
      <c r="A183" s="2">
        <v>40359</v>
      </c>
      <c r="B183">
        <v>2454000</v>
      </c>
      <c r="D183" s="2">
        <v>38625</v>
      </c>
      <c r="E183">
        <v>824855</v>
      </c>
      <c r="J183" s="2">
        <v>38625</v>
      </c>
      <c r="K183">
        <v>126335</v>
      </c>
      <c r="M183" s="2">
        <v>40086</v>
      </c>
      <c r="N183">
        <v>332240</v>
      </c>
      <c r="P183" s="2">
        <v>40451</v>
      </c>
      <c r="Q183">
        <v>289770</v>
      </c>
      <c r="S183" s="2">
        <v>40298</v>
      </c>
      <c r="T183">
        <v>247316</v>
      </c>
      <c r="V183" s="5">
        <v>38625</v>
      </c>
      <c r="W183">
        <v>122800</v>
      </c>
      <c r="Y183" s="2">
        <v>40753</v>
      </c>
      <c r="Z183">
        <v>1263683</v>
      </c>
      <c r="AN183" s="2">
        <v>40421</v>
      </c>
      <c r="AO183">
        <v>106239</v>
      </c>
      <c r="AQ183" s="2">
        <v>38686</v>
      </c>
      <c r="AR183">
        <v>54245</v>
      </c>
      <c r="AT183" s="2">
        <v>40574</v>
      </c>
      <c r="AU183">
        <v>100582</v>
      </c>
      <c r="AW183" s="2">
        <v>38625</v>
      </c>
      <c r="AX183">
        <v>78964.600000000006</v>
      </c>
      <c r="AZ183" s="2">
        <v>38625</v>
      </c>
      <c r="BA183">
        <v>38944.1</v>
      </c>
      <c r="BI183" s="2">
        <v>38625</v>
      </c>
      <c r="BJ183">
        <v>35600.300000000003</v>
      </c>
      <c r="BL183" s="2">
        <v>38960</v>
      </c>
      <c r="BM183">
        <v>27940</v>
      </c>
      <c r="BR183" s="2">
        <v>38625</v>
      </c>
      <c r="BS183">
        <v>19596.599999999999</v>
      </c>
      <c r="BU183" s="2">
        <v>38625</v>
      </c>
      <c r="BV183">
        <v>42053.2</v>
      </c>
      <c r="BX183" s="2">
        <v>38625</v>
      </c>
      <c r="BY183">
        <v>30549</v>
      </c>
      <c r="CD183" s="2">
        <v>38625</v>
      </c>
      <c r="CE183">
        <v>35172.5</v>
      </c>
    </row>
    <row r="184" spans="1:83">
      <c r="A184" s="2">
        <v>40390</v>
      </c>
      <c r="B184">
        <v>2539000</v>
      </c>
      <c r="D184" s="2">
        <v>38656</v>
      </c>
      <c r="E184">
        <v>823176</v>
      </c>
      <c r="J184" s="2">
        <v>38656</v>
      </c>
      <c r="K184">
        <v>133954</v>
      </c>
      <c r="M184" s="2">
        <v>40117</v>
      </c>
      <c r="N184">
        <v>341220</v>
      </c>
      <c r="P184" s="2">
        <v>40482</v>
      </c>
      <c r="Q184">
        <v>293350</v>
      </c>
      <c r="S184" s="2">
        <v>40329</v>
      </c>
      <c r="T184">
        <v>249846</v>
      </c>
      <c r="V184" s="5">
        <v>38656</v>
      </c>
      <c r="W184">
        <v>121900</v>
      </c>
      <c r="Y184" s="2">
        <v>40786</v>
      </c>
      <c r="Z184">
        <v>1317927</v>
      </c>
      <c r="AN184" s="2">
        <v>40451</v>
      </c>
      <c r="AO184">
        <v>108030</v>
      </c>
      <c r="AQ184" s="2">
        <v>38717</v>
      </c>
      <c r="AR184">
        <v>56178</v>
      </c>
      <c r="AW184" s="2">
        <v>38656</v>
      </c>
      <c r="AX184">
        <v>75697.399999999994</v>
      </c>
      <c r="AZ184" s="2">
        <v>38656</v>
      </c>
      <c r="BA184">
        <v>39569.1</v>
      </c>
      <c r="BI184" s="2">
        <v>38656</v>
      </c>
      <c r="BJ184">
        <v>32926</v>
      </c>
      <c r="BL184" s="2">
        <v>38990</v>
      </c>
      <c r="BM184">
        <v>27620</v>
      </c>
      <c r="BR184" s="2">
        <v>38656</v>
      </c>
      <c r="BS184">
        <v>20557.099999999999</v>
      </c>
      <c r="BU184" s="2">
        <v>38656</v>
      </c>
      <c r="BV184">
        <v>42145.5</v>
      </c>
      <c r="BX184" s="2">
        <v>38656</v>
      </c>
      <c r="BY184">
        <v>31123</v>
      </c>
      <c r="CD184" s="2">
        <v>38656</v>
      </c>
      <c r="CE184">
        <v>34320.800000000003</v>
      </c>
    </row>
    <row r="185" spans="1:83">
      <c r="A185" s="2">
        <v>40421</v>
      </c>
      <c r="B185">
        <v>2548000</v>
      </c>
      <c r="D185" s="2">
        <v>38686</v>
      </c>
      <c r="E185">
        <v>824269</v>
      </c>
      <c r="J185" s="2">
        <v>38686</v>
      </c>
      <c r="K185">
        <v>145280</v>
      </c>
      <c r="M185" s="2">
        <v>40147</v>
      </c>
      <c r="N185">
        <v>347190</v>
      </c>
      <c r="P185" s="2">
        <v>40512</v>
      </c>
      <c r="Q185">
        <v>290230</v>
      </c>
      <c r="S185" s="2">
        <v>40359</v>
      </c>
      <c r="T185">
        <v>253114</v>
      </c>
      <c r="V185" s="5">
        <v>38686</v>
      </c>
      <c r="W185">
        <v>122400</v>
      </c>
      <c r="Y185" s="2">
        <v>40816</v>
      </c>
      <c r="Z185">
        <v>1348996</v>
      </c>
      <c r="AN185" s="2">
        <v>40480</v>
      </c>
      <c r="AO185">
        <v>110658</v>
      </c>
      <c r="AQ185" s="2">
        <v>38748</v>
      </c>
      <c r="AR185">
        <v>59109</v>
      </c>
      <c r="AW185" s="2">
        <v>38686</v>
      </c>
      <c r="AX185">
        <v>71726.5</v>
      </c>
      <c r="AZ185" s="2">
        <v>38686</v>
      </c>
      <c r="BA185">
        <v>39267.4</v>
      </c>
      <c r="BI185" s="2">
        <v>38686</v>
      </c>
      <c r="BJ185">
        <v>31687</v>
      </c>
      <c r="BL185" s="2">
        <v>39021</v>
      </c>
      <c r="BM185">
        <v>27350</v>
      </c>
      <c r="BR185" s="2">
        <v>38686</v>
      </c>
      <c r="BS185">
        <v>20779.8</v>
      </c>
      <c r="BU185" s="2">
        <v>38686</v>
      </c>
      <c r="BV185">
        <v>42749.4</v>
      </c>
      <c r="BX185" s="2">
        <v>38686</v>
      </c>
      <c r="BY185">
        <v>31212</v>
      </c>
      <c r="CD185" s="2">
        <v>38686</v>
      </c>
      <c r="CE185">
        <v>34924</v>
      </c>
    </row>
    <row r="186" spans="1:83">
      <c r="A186" s="2">
        <v>40451</v>
      </c>
      <c r="B186">
        <v>2648000</v>
      </c>
      <c r="D186" s="2">
        <v>38717</v>
      </c>
      <c r="E186">
        <v>828813</v>
      </c>
      <c r="J186" s="2">
        <v>38717</v>
      </c>
      <c r="K186">
        <v>152573</v>
      </c>
      <c r="M186" s="2">
        <v>40178</v>
      </c>
      <c r="N186">
        <v>348200</v>
      </c>
      <c r="P186" s="2">
        <v>40543</v>
      </c>
      <c r="Q186">
        <v>291570</v>
      </c>
      <c r="S186" s="2">
        <v>40389</v>
      </c>
      <c r="T186">
        <v>257299</v>
      </c>
      <c r="V186" s="5">
        <v>38717</v>
      </c>
      <c r="W186">
        <v>124300</v>
      </c>
      <c r="Y186" s="2">
        <v>40847</v>
      </c>
      <c r="Z186">
        <v>1388659</v>
      </c>
      <c r="AN186" s="2">
        <v>40512</v>
      </c>
      <c r="AO186">
        <v>110544</v>
      </c>
      <c r="AQ186" s="2">
        <v>38776</v>
      </c>
      <c r="AR186">
        <v>61099</v>
      </c>
      <c r="AW186" s="2">
        <v>38717</v>
      </c>
      <c r="AX186">
        <v>69376.899999999994</v>
      </c>
      <c r="AZ186" s="2">
        <v>38717</v>
      </c>
      <c r="BA186">
        <v>40486.9</v>
      </c>
      <c r="BI186" s="2">
        <v>38717</v>
      </c>
      <c r="BJ186">
        <v>32510</v>
      </c>
      <c r="BL186" s="2">
        <v>39051</v>
      </c>
      <c r="BM186">
        <v>28530</v>
      </c>
      <c r="BR186" s="2">
        <v>38717</v>
      </c>
      <c r="BS186">
        <v>22742</v>
      </c>
      <c r="BU186" s="2">
        <v>38717</v>
      </c>
      <c r="BV186">
        <v>46377.4</v>
      </c>
      <c r="BX186" s="2">
        <v>38717</v>
      </c>
      <c r="BY186">
        <v>30664</v>
      </c>
      <c r="CD186" s="2">
        <v>38717</v>
      </c>
      <c r="CE186">
        <v>35853.9</v>
      </c>
    </row>
    <row r="187" spans="1:83">
      <c r="A187" s="2">
        <v>40482</v>
      </c>
      <c r="B187">
        <v>2760900</v>
      </c>
      <c r="D187" s="2">
        <v>38748</v>
      </c>
      <c r="E187">
        <v>832846</v>
      </c>
      <c r="J187" s="2">
        <v>38748</v>
      </c>
      <c r="K187">
        <v>158613</v>
      </c>
      <c r="M187" s="2">
        <v>40209</v>
      </c>
      <c r="N187">
        <v>350710</v>
      </c>
      <c r="P187" s="2">
        <v>40574</v>
      </c>
      <c r="Q187">
        <v>295960</v>
      </c>
      <c r="S187" s="2">
        <v>40421</v>
      </c>
      <c r="T187">
        <v>261320</v>
      </c>
      <c r="V187" s="5">
        <v>38748</v>
      </c>
      <c r="W187">
        <v>127800</v>
      </c>
      <c r="Y187" s="2">
        <v>40877</v>
      </c>
      <c r="Z187">
        <v>1410555</v>
      </c>
      <c r="AN187" s="2">
        <v>40543</v>
      </c>
      <c r="AO187">
        <v>113597</v>
      </c>
      <c r="AQ187" s="2">
        <v>38807</v>
      </c>
      <c r="AR187">
        <v>62367</v>
      </c>
      <c r="AW187" s="2">
        <v>38748</v>
      </c>
      <c r="AX187">
        <v>70196.800000000003</v>
      </c>
      <c r="AZ187" s="2">
        <v>38748</v>
      </c>
      <c r="BA187">
        <v>41065.599999999999</v>
      </c>
      <c r="BI187" s="2">
        <v>38748</v>
      </c>
      <c r="BJ187">
        <v>33385</v>
      </c>
      <c r="BL187" s="2">
        <v>39082</v>
      </c>
      <c r="BM187">
        <v>29030</v>
      </c>
      <c r="BR187" s="2">
        <v>38748</v>
      </c>
      <c r="BS187">
        <v>18342.099999999999</v>
      </c>
      <c r="BU187" s="2">
        <v>38748</v>
      </c>
      <c r="BV187">
        <v>45802.400000000001</v>
      </c>
      <c r="BX187" s="2">
        <v>38748</v>
      </c>
      <c r="BY187">
        <v>30948</v>
      </c>
      <c r="CD187" s="2">
        <v>38748</v>
      </c>
      <c r="CE187">
        <v>36477.199999999997</v>
      </c>
    </row>
    <row r="188" spans="1:83">
      <c r="A188" s="2">
        <v>40512</v>
      </c>
      <c r="B188">
        <v>2767810</v>
      </c>
      <c r="D188" s="2">
        <v>38776</v>
      </c>
      <c r="E188">
        <v>831584</v>
      </c>
      <c r="J188" s="2">
        <v>38776</v>
      </c>
      <c r="K188">
        <v>163056</v>
      </c>
      <c r="M188" s="2">
        <v>40237</v>
      </c>
      <c r="N188">
        <v>352730</v>
      </c>
      <c r="P188" s="2">
        <v>40602</v>
      </c>
      <c r="Q188">
        <v>297670</v>
      </c>
      <c r="S188" s="2">
        <v>40451</v>
      </c>
      <c r="T188">
        <v>275206</v>
      </c>
      <c r="V188" s="5">
        <v>38776</v>
      </c>
      <c r="W188">
        <v>125700</v>
      </c>
      <c r="Y188" s="2">
        <v>40907</v>
      </c>
      <c r="Z188">
        <v>1400600</v>
      </c>
      <c r="AN188" s="2">
        <v>40574</v>
      </c>
      <c r="AO188">
        <v>118459</v>
      </c>
      <c r="AQ188" s="2">
        <v>38837</v>
      </c>
      <c r="AR188">
        <v>65913</v>
      </c>
      <c r="AW188" s="2">
        <v>38776</v>
      </c>
      <c r="AX188">
        <v>71105.8</v>
      </c>
      <c r="AZ188" s="2">
        <v>38776</v>
      </c>
      <c r="BA188">
        <v>43416</v>
      </c>
      <c r="BI188" s="2">
        <v>38776</v>
      </c>
      <c r="BJ188">
        <v>27843</v>
      </c>
      <c r="BL188" s="2">
        <v>39113</v>
      </c>
      <c r="BM188">
        <v>28490</v>
      </c>
      <c r="BR188" s="2">
        <v>38776</v>
      </c>
      <c r="BS188">
        <v>19270.7</v>
      </c>
      <c r="BU188" s="2">
        <v>38776</v>
      </c>
      <c r="BV188">
        <v>42680.800000000003</v>
      </c>
      <c r="BX188" s="2">
        <v>38776</v>
      </c>
      <c r="BY188">
        <v>30681</v>
      </c>
      <c r="CD188" s="2">
        <v>38776</v>
      </c>
      <c r="CE188">
        <v>35104.199999999997</v>
      </c>
    </row>
    <row r="189" spans="1:83">
      <c r="A189" s="2">
        <v>40543</v>
      </c>
      <c r="B189">
        <v>2847340</v>
      </c>
      <c r="D189" s="2">
        <v>38807</v>
      </c>
      <c r="E189">
        <v>832648</v>
      </c>
      <c r="J189" s="2">
        <v>38807</v>
      </c>
      <c r="K189">
        <v>175748</v>
      </c>
      <c r="M189" s="2">
        <v>40268</v>
      </c>
      <c r="N189">
        <v>355030</v>
      </c>
      <c r="P189" s="2">
        <v>40633</v>
      </c>
      <c r="Q189">
        <v>298620</v>
      </c>
      <c r="S189" s="2">
        <v>40480</v>
      </c>
      <c r="T189">
        <v>284930</v>
      </c>
      <c r="V189" s="5">
        <v>38807</v>
      </c>
      <c r="W189">
        <v>125900</v>
      </c>
      <c r="Y189" s="2">
        <v>40939</v>
      </c>
      <c r="Z189">
        <v>1291490</v>
      </c>
      <c r="AN189" s="2">
        <v>40602</v>
      </c>
      <c r="AO189">
        <v>121754</v>
      </c>
      <c r="AQ189" s="2">
        <v>38868</v>
      </c>
      <c r="AR189">
        <v>66514</v>
      </c>
      <c r="AW189" s="2">
        <v>38807</v>
      </c>
      <c r="AX189">
        <v>72643.600000000006</v>
      </c>
      <c r="AZ189" s="2">
        <v>38807</v>
      </c>
      <c r="BA189">
        <v>42087.1</v>
      </c>
      <c r="BI189" s="2">
        <v>38807</v>
      </c>
      <c r="BJ189">
        <v>28299</v>
      </c>
      <c r="BL189" s="2">
        <v>39141</v>
      </c>
      <c r="BM189">
        <v>30800</v>
      </c>
      <c r="BR189" s="2">
        <v>38807</v>
      </c>
      <c r="BS189">
        <v>20247.599999999999</v>
      </c>
      <c r="BU189" s="2">
        <v>38807</v>
      </c>
      <c r="BV189">
        <v>44853.5</v>
      </c>
      <c r="BX189" s="2">
        <v>38807</v>
      </c>
      <c r="BY189">
        <v>34016</v>
      </c>
      <c r="CD189" s="2">
        <v>38807</v>
      </c>
      <c r="CE189">
        <v>36274.9</v>
      </c>
    </row>
    <row r="190" spans="1:83">
      <c r="A190" s="2">
        <v>40574</v>
      </c>
      <c r="B190">
        <v>2931670</v>
      </c>
      <c r="D190" s="2">
        <v>38837</v>
      </c>
      <c r="E190">
        <v>839230</v>
      </c>
      <c r="J190" s="2">
        <v>38837</v>
      </c>
      <c r="K190">
        <v>177166</v>
      </c>
      <c r="M190" s="2">
        <v>40298</v>
      </c>
      <c r="N190">
        <v>357560</v>
      </c>
      <c r="P190" s="2">
        <v>40663</v>
      </c>
      <c r="Q190">
        <v>307200</v>
      </c>
      <c r="S190" s="2">
        <v>40512</v>
      </c>
      <c r="T190">
        <v>285461</v>
      </c>
      <c r="V190" s="5">
        <v>38837</v>
      </c>
      <c r="W190">
        <v>127000</v>
      </c>
      <c r="AN190" s="2">
        <v>40633</v>
      </c>
      <c r="AO190">
        <v>121885</v>
      </c>
      <c r="AQ190" s="2">
        <v>38898</v>
      </c>
      <c r="AR190">
        <v>65662</v>
      </c>
      <c r="AW190" s="2">
        <v>38837</v>
      </c>
      <c r="AX190">
        <v>74669.8</v>
      </c>
      <c r="AZ190" s="2">
        <v>38837</v>
      </c>
      <c r="BA190">
        <v>43027.6</v>
      </c>
      <c r="BI190" s="2">
        <v>38837</v>
      </c>
      <c r="BJ190">
        <v>29172</v>
      </c>
      <c r="BL190" s="2">
        <v>39172</v>
      </c>
      <c r="BM190">
        <v>30500</v>
      </c>
      <c r="BR190" s="2">
        <v>38837</v>
      </c>
      <c r="BS190">
        <v>20958.8</v>
      </c>
      <c r="BU190" s="2">
        <v>38837</v>
      </c>
      <c r="BV190">
        <v>48614.2</v>
      </c>
      <c r="BX190" s="2">
        <v>38837</v>
      </c>
      <c r="BY190">
        <v>33657</v>
      </c>
      <c r="CD190" s="2">
        <v>38837</v>
      </c>
      <c r="CE190">
        <v>38766</v>
      </c>
    </row>
    <row r="191" spans="1:83">
      <c r="A191" s="2">
        <v>40602</v>
      </c>
      <c r="B191">
        <v>2991390</v>
      </c>
      <c r="D191" s="2">
        <v>38868</v>
      </c>
      <c r="E191">
        <v>842802</v>
      </c>
      <c r="J191" s="2">
        <v>38868</v>
      </c>
      <c r="K191">
        <v>185855</v>
      </c>
      <c r="M191" s="2">
        <v>40329</v>
      </c>
      <c r="N191">
        <v>360120</v>
      </c>
      <c r="P191" s="2">
        <v>40694</v>
      </c>
      <c r="Q191">
        <v>305080</v>
      </c>
      <c r="S191" s="2">
        <v>40543</v>
      </c>
      <c r="T191">
        <v>288575</v>
      </c>
      <c r="V191" s="5">
        <v>38868</v>
      </c>
      <c r="W191">
        <v>126500</v>
      </c>
      <c r="AN191" s="2">
        <v>40662</v>
      </c>
      <c r="AO191">
        <v>125794</v>
      </c>
      <c r="AQ191" s="2">
        <v>38929</v>
      </c>
      <c r="AR191">
        <v>68411</v>
      </c>
      <c r="AW191" s="2">
        <v>38868</v>
      </c>
      <c r="AX191">
        <v>77887</v>
      </c>
      <c r="AZ191" s="2">
        <v>38868</v>
      </c>
      <c r="BA191">
        <v>46104.1</v>
      </c>
      <c r="BI191" s="2">
        <v>38868</v>
      </c>
      <c r="BJ191">
        <v>30011</v>
      </c>
      <c r="BL191" s="2">
        <v>39202</v>
      </c>
      <c r="BM191">
        <v>29860</v>
      </c>
      <c r="BR191" s="2">
        <v>38868</v>
      </c>
      <c r="BS191">
        <v>22739.9</v>
      </c>
      <c r="BU191" s="2">
        <v>38868</v>
      </c>
      <c r="BV191">
        <v>48776.9</v>
      </c>
      <c r="BX191" s="2">
        <v>38868</v>
      </c>
      <c r="BY191">
        <v>33561</v>
      </c>
      <c r="CD191" s="2">
        <v>38868</v>
      </c>
      <c r="CE191">
        <v>41263.800000000003</v>
      </c>
    </row>
    <row r="192" spans="1:83">
      <c r="A192" s="2">
        <v>40633</v>
      </c>
      <c r="B192">
        <v>3044700</v>
      </c>
      <c r="D192" s="2">
        <v>38898</v>
      </c>
      <c r="E192">
        <v>844028</v>
      </c>
      <c r="J192" s="2">
        <v>38898</v>
      </c>
      <c r="K192">
        <v>180149</v>
      </c>
      <c r="M192" s="2">
        <v>40359</v>
      </c>
      <c r="N192">
        <v>362380</v>
      </c>
      <c r="P192" s="2">
        <v>40724</v>
      </c>
      <c r="Q192">
        <v>304480</v>
      </c>
      <c r="S192" s="2">
        <v>40574</v>
      </c>
      <c r="T192">
        <v>297696</v>
      </c>
      <c r="V192" s="5">
        <v>38898</v>
      </c>
      <c r="W192">
        <v>126600</v>
      </c>
      <c r="AN192" s="2">
        <v>40694</v>
      </c>
      <c r="AO192">
        <v>127982</v>
      </c>
      <c r="AQ192" s="2">
        <v>38960</v>
      </c>
      <c r="AR192">
        <v>70294</v>
      </c>
      <c r="AW192" s="2">
        <v>38898</v>
      </c>
      <c r="AX192">
        <v>77974.899999999994</v>
      </c>
      <c r="AZ192" s="2">
        <v>38898</v>
      </c>
      <c r="BA192">
        <v>44672</v>
      </c>
      <c r="BI192" s="2">
        <v>38898</v>
      </c>
      <c r="BJ192">
        <v>29838</v>
      </c>
      <c r="BL192" s="2">
        <v>39233</v>
      </c>
      <c r="BM192">
        <v>28440</v>
      </c>
      <c r="BR192" s="2">
        <v>38898</v>
      </c>
      <c r="BS192">
        <v>24127.4</v>
      </c>
      <c r="BU192" s="2">
        <v>38898</v>
      </c>
      <c r="BV192">
        <v>48963.1</v>
      </c>
      <c r="BX192" s="2">
        <v>38898</v>
      </c>
      <c r="BY192">
        <v>33814</v>
      </c>
      <c r="CD192" s="2">
        <v>38898</v>
      </c>
      <c r="CE192">
        <v>38235.1</v>
      </c>
    </row>
    <row r="193" spans="1:83">
      <c r="A193" s="2">
        <v>40663</v>
      </c>
      <c r="B193">
        <v>3145840</v>
      </c>
      <c r="D193" s="2">
        <v>38929</v>
      </c>
      <c r="E193">
        <v>850600</v>
      </c>
      <c r="J193" s="2">
        <v>38929</v>
      </c>
      <c r="K193">
        <v>193656</v>
      </c>
      <c r="M193" s="2">
        <v>40390</v>
      </c>
      <c r="N193">
        <v>370110</v>
      </c>
      <c r="P193" s="2">
        <v>40755</v>
      </c>
      <c r="Q193">
        <v>311030</v>
      </c>
      <c r="S193" s="2">
        <v>40602</v>
      </c>
      <c r="T193">
        <v>307516</v>
      </c>
      <c r="V193" s="5">
        <v>38929</v>
      </c>
      <c r="W193">
        <v>127400</v>
      </c>
      <c r="AN193" s="2">
        <v>40724</v>
      </c>
      <c r="AO193">
        <v>129566</v>
      </c>
      <c r="AQ193" s="2">
        <v>38990</v>
      </c>
      <c r="AR193">
        <v>71748</v>
      </c>
      <c r="AW193" s="2">
        <v>38929</v>
      </c>
      <c r="AX193">
        <v>78291.100000000006</v>
      </c>
      <c r="AZ193" s="2">
        <v>38929</v>
      </c>
      <c r="BA193">
        <v>46059.6</v>
      </c>
      <c r="BI193" s="2">
        <v>38929</v>
      </c>
      <c r="BJ193">
        <v>29914</v>
      </c>
      <c r="BL193" s="2">
        <v>39263</v>
      </c>
      <c r="BM193">
        <v>28960</v>
      </c>
      <c r="BR193" s="2">
        <v>38929</v>
      </c>
      <c r="BS193">
        <v>24783.4</v>
      </c>
      <c r="BU193" s="2">
        <v>38929</v>
      </c>
      <c r="BV193">
        <v>51266.6</v>
      </c>
      <c r="BX193" s="2">
        <v>38929</v>
      </c>
      <c r="BY193">
        <v>34284</v>
      </c>
      <c r="CD193" s="2">
        <v>38929</v>
      </c>
      <c r="CE193">
        <v>38186.400000000001</v>
      </c>
    </row>
    <row r="194" spans="1:83">
      <c r="A194" s="2">
        <v>40694</v>
      </c>
      <c r="B194">
        <v>3166000</v>
      </c>
      <c r="D194" s="2">
        <v>38960</v>
      </c>
      <c r="E194">
        <v>857862</v>
      </c>
      <c r="J194" s="2">
        <v>38960</v>
      </c>
      <c r="K194">
        <v>201622</v>
      </c>
      <c r="M194" s="2">
        <v>40421</v>
      </c>
      <c r="N194">
        <v>372060</v>
      </c>
      <c r="P194" s="2">
        <v>40786</v>
      </c>
      <c r="Q194">
        <v>312190</v>
      </c>
      <c r="S194" s="2">
        <v>40633</v>
      </c>
      <c r="T194">
        <v>317146</v>
      </c>
      <c r="V194" s="5">
        <v>38960</v>
      </c>
      <c r="W194">
        <v>128900</v>
      </c>
      <c r="AN194" s="2">
        <v>40753</v>
      </c>
      <c r="AO194">
        <v>134011</v>
      </c>
      <c r="AQ194" s="2">
        <v>39021</v>
      </c>
      <c r="AR194">
        <v>72411</v>
      </c>
      <c r="AW194" s="2">
        <v>38960</v>
      </c>
      <c r="AX194">
        <v>78515.100000000006</v>
      </c>
      <c r="AZ194" s="2">
        <v>38960</v>
      </c>
      <c r="BA194">
        <v>46378.1</v>
      </c>
      <c r="BI194" s="2">
        <v>38960</v>
      </c>
      <c r="BJ194">
        <v>29761</v>
      </c>
      <c r="BL194" s="2">
        <v>39294</v>
      </c>
      <c r="BM194">
        <v>28320</v>
      </c>
      <c r="BR194" s="2">
        <v>38960</v>
      </c>
      <c r="BS194">
        <v>25790</v>
      </c>
      <c r="BU194" s="2">
        <v>38960</v>
      </c>
      <c r="BV194">
        <v>49085.599999999999</v>
      </c>
      <c r="BX194" s="2">
        <v>38960</v>
      </c>
      <c r="BY194">
        <v>33737</v>
      </c>
      <c r="CD194" s="2">
        <v>38960</v>
      </c>
      <c r="CE194">
        <v>38094.1</v>
      </c>
    </row>
    <row r="195" spans="1:83">
      <c r="A195" s="2">
        <v>40724</v>
      </c>
      <c r="B195">
        <v>3197490</v>
      </c>
      <c r="D195" s="2">
        <v>38990</v>
      </c>
      <c r="E195">
        <v>874596</v>
      </c>
      <c r="J195" s="2">
        <v>38990</v>
      </c>
      <c r="K195">
        <v>208694</v>
      </c>
      <c r="M195" s="2">
        <v>40451</v>
      </c>
      <c r="N195">
        <v>380510</v>
      </c>
      <c r="P195" s="2">
        <v>40816</v>
      </c>
      <c r="Q195">
        <v>303380</v>
      </c>
      <c r="S195" s="2">
        <v>40662</v>
      </c>
      <c r="T195">
        <v>328062</v>
      </c>
      <c r="V195" s="5">
        <v>38990</v>
      </c>
      <c r="W195">
        <v>130300</v>
      </c>
      <c r="AN195" s="2">
        <v>40786</v>
      </c>
      <c r="AO195">
        <v>136820</v>
      </c>
      <c r="AQ195" s="2">
        <v>39051</v>
      </c>
      <c r="AR195">
        <v>75338</v>
      </c>
      <c r="AW195" s="2">
        <v>38990</v>
      </c>
      <c r="AX195">
        <v>78752.800000000003</v>
      </c>
      <c r="AZ195" s="2">
        <v>38990</v>
      </c>
      <c r="BA195">
        <v>46428.5</v>
      </c>
      <c r="BI195" s="2">
        <v>38990</v>
      </c>
      <c r="BJ195">
        <v>29484</v>
      </c>
      <c r="BL195" s="2">
        <v>39325</v>
      </c>
      <c r="BM195">
        <v>28820</v>
      </c>
      <c r="BR195" s="2">
        <v>38990</v>
      </c>
      <c r="BS195">
        <v>26483.8</v>
      </c>
      <c r="BU195" s="2">
        <v>38990</v>
      </c>
      <c r="BV195">
        <v>49663.8</v>
      </c>
      <c r="BX195" s="2">
        <v>38990</v>
      </c>
      <c r="BY195">
        <v>33921</v>
      </c>
      <c r="CD195" s="2">
        <v>38990</v>
      </c>
      <c r="CE195">
        <v>38527.300000000003</v>
      </c>
    </row>
    <row r="196" spans="1:83">
      <c r="A196" s="2">
        <v>40755</v>
      </c>
      <c r="B196">
        <v>3245280</v>
      </c>
      <c r="D196" s="2">
        <v>39021</v>
      </c>
      <c r="E196">
        <v>865581</v>
      </c>
      <c r="J196" s="2">
        <v>39021</v>
      </c>
      <c r="K196">
        <v>215537</v>
      </c>
      <c r="M196" s="2">
        <v>40482</v>
      </c>
      <c r="N196">
        <v>383840</v>
      </c>
      <c r="P196" s="2">
        <v>40847</v>
      </c>
      <c r="Q196">
        <v>310980</v>
      </c>
      <c r="S196" s="2">
        <v>40694</v>
      </c>
      <c r="T196">
        <v>333017</v>
      </c>
      <c r="V196" s="5">
        <v>39021</v>
      </c>
      <c r="W196">
        <v>131200</v>
      </c>
      <c r="AN196" s="2">
        <v>40816</v>
      </c>
      <c r="AO196">
        <v>137962</v>
      </c>
      <c r="AQ196" s="2">
        <v>39082</v>
      </c>
      <c r="AR196">
        <v>77781</v>
      </c>
      <c r="AW196" s="2">
        <v>39021</v>
      </c>
      <c r="AX196">
        <v>78876</v>
      </c>
      <c r="AZ196" s="2">
        <v>39021</v>
      </c>
      <c r="BA196">
        <v>44909.2</v>
      </c>
      <c r="BI196" s="2">
        <v>39021</v>
      </c>
      <c r="BJ196">
        <v>29527</v>
      </c>
      <c r="BL196" s="2">
        <v>39355</v>
      </c>
      <c r="BM196">
        <v>29120</v>
      </c>
      <c r="BR196" s="2">
        <v>39021</v>
      </c>
      <c r="BS196">
        <v>27508.6</v>
      </c>
      <c r="BU196" s="2">
        <v>39021</v>
      </c>
      <c r="BV196">
        <v>53155.7</v>
      </c>
      <c r="BX196" s="2">
        <v>39021</v>
      </c>
      <c r="BY196">
        <v>33688</v>
      </c>
      <c r="CD196" s="2">
        <v>39021</v>
      </c>
      <c r="CE196">
        <v>38798</v>
      </c>
    </row>
    <row r="197" spans="1:83">
      <c r="A197" s="2">
        <v>40786</v>
      </c>
      <c r="B197">
        <v>3262500</v>
      </c>
      <c r="D197" s="2">
        <v>39051</v>
      </c>
      <c r="E197">
        <v>875945</v>
      </c>
      <c r="J197" s="2">
        <v>39051</v>
      </c>
      <c r="K197">
        <v>218995</v>
      </c>
      <c r="M197" s="2">
        <v>40512</v>
      </c>
      <c r="N197">
        <v>379260</v>
      </c>
      <c r="P197" s="2">
        <v>40877</v>
      </c>
      <c r="Q197">
        <v>308630</v>
      </c>
      <c r="S197" s="2">
        <v>40724</v>
      </c>
      <c r="T197">
        <v>335775</v>
      </c>
      <c r="V197" s="5">
        <v>39051</v>
      </c>
      <c r="W197">
        <v>132700</v>
      </c>
      <c r="AN197" s="2">
        <v>40847</v>
      </c>
      <c r="AO197">
        <v>140487</v>
      </c>
      <c r="AQ197" s="2">
        <v>39113</v>
      </c>
      <c r="AR197">
        <v>79881</v>
      </c>
      <c r="AW197" s="2">
        <v>39051</v>
      </c>
      <c r="AX197">
        <v>79310</v>
      </c>
      <c r="AZ197" s="2">
        <v>39051</v>
      </c>
      <c r="BA197">
        <v>47087.199999999997</v>
      </c>
      <c r="BI197" s="2">
        <v>39051</v>
      </c>
      <c r="BJ197">
        <v>30797</v>
      </c>
      <c r="BL197" s="2">
        <v>39386</v>
      </c>
      <c r="BM197">
        <v>28730</v>
      </c>
      <c r="BR197" s="2">
        <v>39051</v>
      </c>
      <c r="BS197">
        <v>28696.400000000001</v>
      </c>
      <c r="BU197" s="2">
        <v>39051</v>
      </c>
      <c r="BV197">
        <v>52373.7</v>
      </c>
      <c r="BX197" s="2">
        <v>39051</v>
      </c>
      <c r="BY197">
        <v>34575</v>
      </c>
      <c r="CD197" s="2">
        <v>39051</v>
      </c>
      <c r="CE197">
        <v>40226.6</v>
      </c>
    </row>
    <row r="198" spans="1:83">
      <c r="A198" s="2">
        <v>40816</v>
      </c>
      <c r="B198">
        <v>3201680</v>
      </c>
      <c r="D198" s="2">
        <v>39082</v>
      </c>
      <c r="E198">
        <v>874596</v>
      </c>
      <c r="J198" s="2">
        <v>39082</v>
      </c>
      <c r="K198">
        <v>224483</v>
      </c>
      <c r="M198" s="2">
        <v>40543</v>
      </c>
      <c r="N198">
        <v>382010</v>
      </c>
      <c r="P198" s="2">
        <v>40908</v>
      </c>
      <c r="Q198">
        <v>306400</v>
      </c>
      <c r="S198" s="2">
        <v>40753</v>
      </c>
      <c r="T198">
        <v>346144</v>
      </c>
      <c r="V198" s="5">
        <v>39082</v>
      </c>
      <c r="W198">
        <v>133200</v>
      </c>
      <c r="AN198" s="2">
        <v>40877</v>
      </c>
      <c r="AO198">
        <v>139612</v>
      </c>
      <c r="AQ198" s="2">
        <v>39141</v>
      </c>
      <c r="AR198">
        <v>81384</v>
      </c>
      <c r="AW198" s="2">
        <v>39082</v>
      </c>
      <c r="AX198">
        <v>81723.600000000006</v>
      </c>
      <c r="AZ198" s="2">
        <v>39082</v>
      </c>
      <c r="BA198">
        <v>46107</v>
      </c>
      <c r="BI198" s="2">
        <v>39082</v>
      </c>
      <c r="BJ198">
        <v>29160</v>
      </c>
      <c r="BL198" s="2">
        <v>39416</v>
      </c>
      <c r="BM198">
        <v>28360</v>
      </c>
      <c r="BR198" s="2">
        <v>39082</v>
      </c>
      <c r="BS198">
        <v>30420.9</v>
      </c>
      <c r="BU198" s="2">
        <v>39082</v>
      </c>
      <c r="BV198">
        <v>56181.4</v>
      </c>
      <c r="BX198" s="2">
        <v>39082</v>
      </c>
      <c r="BY198">
        <v>33198</v>
      </c>
      <c r="CD198" s="2">
        <v>39082</v>
      </c>
      <c r="CE198">
        <v>38888.6</v>
      </c>
    </row>
    <row r="199" spans="1:83">
      <c r="A199" s="2">
        <v>40847</v>
      </c>
      <c r="B199">
        <v>3273800</v>
      </c>
      <c r="D199" s="2">
        <v>39113</v>
      </c>
      <c r="E199">
        <v>874532</v>
      </c>
      <c r="J199" s="2">
        <v>39113</v>
      </c>
      <c r="K199">
        <v>224934</v>
      </c>
      <c r="M199" s="2">
        <v>40574</v>
      </c>
      <c r="N199">
        <v>387110</v>
      </c>
      <c r="P199" s="2">
        <v>40939</v>
      </c>
      <c r="Q199">
        <v>311340</v>
      </c>
      <c r="S199" s="2">
        <v>40786</v>
      </c>
      <c r="T199">
        <v>353397</v>
      </c>
      <c r="V199" s="5">
        <v>39113</v>
      </c>
      <c r="W199">
        <v>133700</v>
      </c>
      <c r="AN199" s="2">
        <v>40907</v>
      </c>
      <c r="AO199">
        <v>142475</v>
      </c>
      <c r="AQ199" s="2">
        <v>39172</v>
      </c>
      <c r="AR199">
        <v>83389</v>
      </c>
      <c r="AW199" s="2">
        <v>39113</v>
      </c>
      <c r="AX199">
        <v>82781.100000000006</v>
      </c>
      <c r="AZ199" s="2">
        <v>39113</v>
      </c>
      <c r="BA199">
        <v>48802.2</v>
      </c>
      <c r="BI199" s="2">
        <v>39113</v>
      </c>
      <c r="BJ199">
        <v>28715</v>
      </c>
      <c r="BL199" s="2">
        <v>39447</v>
      </c>
      <c r="BM199">
        <v>28460</v>
      </c>
      <c r="BR199" s="2">
        <v>39113</v>
      </c>
      <c r="BS199">
        <v>32097.7</v>
      </c>
      <c r="BU199" s="2">
        <v>39113</v>
      </c>
      <c r="BV199">
        <v>55782.2</v>
      </c>
      <c r="BX199" s="2">
        <v>39113</v>
      </c>
      <c r="BY199">
        <v>34058</v>
      </c>
      <c r="CD199" s="2">
        <v>39113</v>
      </c>
      <c r="CE199">
        <v>38710.699999999997</v>
      </c>
    </row>
    <row r="200" spans="1:83">
      <c r="A200" s="2">
        <v>40877</v>
      </c>
      <c r="B200">
        <v>3220910</v>
      </c>
      <c r="D200" s="2">
        <v>39141</v>
      </c>
      <c r="E200">
        <v>884033</v>
      </c>
      <c r="J200" s="2">
        <v>39141</v>
      </c>
      <c r="K200">
        <v>228201</v>
      </c>
      <c r="M200" s="2">
        <v>40602</v>
      </c>
      <c r="N200">
        <v>390690</v>
      </c>
      <c r="S200" s="2">
        <v>40816</v>
      </c>
      <c r="T200">
        <v>349708</v>
      </c>
      <c r="V200" s="5">
        <v>39141</v>
      </c>
      <c r="W200">
        <v>136200</v>
      </c>
      <c r="AN200" s="2">
        <v>40939</v>
      </c>
      <c r="AO200">
        <v>147381</v>
      </c>
      <c r="AQ200" s="2">
        <v>39202</v>
      </c>
      <c r="AR200">
        <v>86944</v>
      </c>
      <c r="AW200" s="2">
        <v>39141</v>
      </c>
      <c r="AX200">
        <v>86164.800000000003</v>
      </c>
      <c r="AZ200" s="2">
        <v>39141</v>
      </c>
      <c r="BA200">
        <v>48469.1</v>
      </c>
      <c r="BI200" s="2">
        <v>39141</v>
      </c>
      <c r="BJ200">
        <v>29891</v>
      </c>
      <c r="BL200" s="2">
        <v>39478</v>
      </c>
      <c r="BM200">
        <v>28620</v>
      </c>
      <c r="BR200" s="2">
        <v>39141</v>
      </c>
      <c r="BS200">
        <v>33257.5</v>
      </c>
      <c r="BU200" s="2">
        <v>39141</v>
      </c>
      <c r="BV200">
        <v>55837.8</v>
      </c>
      <c r="BX200" s="2">
        <v>39141</v>
      </c>
      <c r="BY200">
        <v>34552</v>
      </c>
      <c r="CD200" s="2">
        <v>39141</v>
      </c>
      <c r="CE200">
        <v>40808.800000000003</v>
      </c>
    </row>
    <row r="201" spans="1:83">
      <c r="A201" s="2">
        <v>40908</v>
      </c>
      <c r="B201">
        <v>3181150</v>
      </c>
      <c r="D201" s="2">
        <v>39172</v>
      </c>
      <c r="E201">
        <v>887983</v>
      </c>
      <c r="J201" s="2">
        <v>39172</v>
      </c>
      <c r="K201">
        <v>237362</v>
      </c>
      <c r="M201" s="2">
        <v>40633</v>
      </c>
      <c r="N201">
        <v>392630</v>
      </c>
      <c r="S201" s="2">
        <v>40847</v>
      </c>
      <c r="T201">
        <v>352928</v>
      </c>
      <c r="V201" s="5">
        <v>39172</v>
      </c>
      <c r="W201">
        <v>135400</v>
      </c>
      <c r="AQ201" s="2">
        <v>39233</v>
      </c>
      <c r="AR201">
        <v>88793</v>
      </c>
      <c r="AW201" s="2">
        <v>39172</v>
      </c>
      <c r="AX201">
        <v>87827.4</v>
      </c>
      <c r="AZ201" s="2">
        <v>39172</v>
      </c>
      <c r="BA201">
        <v>48330.3</v>
      </c>
      <c r="BI201" s="2">
        <v>39172</v>
      </c>
      <c r="BJ201">
        <v>30761</v>
      </c>
      <c r="BL201" s="2">
        <v>39507</v>
      </c>
      <c r="BM201">
        <v>28490</v>
      </c>
      <c r="BR201" s="2">
        <v>39172</v>
      </c>
      <c r="BS201">
        <v>35166.5</v>
      </c>
      <c r="BU201" s="2">
        <v>39172</v>
      </c>
      <c r="BV201">
        <v>56342.1</v>
      </c>
      <c r="BX201" s="2">
        <v>39172</v>
      </c>
      <c r="BY201">
        <v>37539</v>
      </c>
      <c r="CD201" s="2">
        <v>39172</v>
      </c>
      <c r="CE201">
        <v>41848.699999999997</v>
      </c>
    </row>
    <row r="202" spans="1:83">
      <c r="D202" s="2">
        <v>39202</v>
      </c>
      <c r="E202">
        <v>894277</v>
      </c>
      <c r="J202" s="2">
        <v>39202</v>
      </c>
      <c r="K202">
        <v>239944</v>
      </c>
      <c r="M202" s="2">
        <v>40663</v>
      </c>
      <c r="N202">
        <v>399540</v>
      </c>
      <c r="S202" s="2">
        <v>40877</v>
      </c>
      <c r="T202">
        <v>352073</v>
      </c>
      <c r="V202" s="5">
        <v>39202</v>
      </c>
      <c r="W202">
        <v>136800</v>
      </c>
      <c r="AQ202" s="2">
        <v>39263</v>
      </c>
      <c r="AR202">
        <v>90960</v>
      </c>
      <c r="AW202" s="2">
        <v>39202</v>
      </c>
      <c r="AX202">
        <v>90848.6</v>
      </c>
      <c r="AZ202" s="2">
        <v>39202</v>
      </c>
      <c r="BA202">
        <v>49571.8</v>
      </c>
      <c r="BI202" s="2">
        <v>39202</v>
      </c>
      <c r="BJ202">
        <v>29567</v>
      </c>
      <c r="BL202" s="2">
        <v>39538</v>
      </c>
      <c r="BM202">
        <v>29420</v>
      </c>
      <c r="BR202" s="2">
        <v>39202</v>
      </c>
      <c r="BS202">
        <v>36910.300000000003</v>
      </c>
      <c r="BU202" s="2">
        <v>39202</v>
      </c>
      <c r="BV202">
        <v>56451.9</v>
      </c>
      <c r="BX202" s="2">
        <v>39202</v>
      </c>
      <c r="BY202">
        <v>38417</v>
      </c>
      <c r="CD202" s="2">
        <v>39202</v>
      </c>
      <c r="CE202">
        <v>43235.3</v>
      </c>
    </row>
    <row r="203" spans="1:83">
      <c r="D203" s="2">
        <v>39233</v>
      </c>
      <c r="E203">
        <v>890119</v>
      </c>
      <c r="J203" s="2">
        <v>39233</v>
      </c>
      <c r="K203">
        <v>244060</v>
      </c>
      <c r="M203" s="2">
        <v>40694</v>
      </c>
      <c r="N203">
        <v>398680</v>
      </c>
      <c r="S203" s="2">
        <v>40907</v>
      </c>
      <c r="T203">
        <v>352012</v>
      </c>
      <c r="V203" s="5">
        <v>39233</v>
      </c>
      <c r="W203">
        <v>136200</v>
      </c>
      <c r="AQ203" s="2">
        <v>39294</v>
      </c>
      <c r="AR203">
        <v>94542</v>
      </c>
      <c r="AW203" s="2">
        <v>39233</v>
      </c>
      <c r="AX203">
        <v>97657.7</v>
      </c>
      <c r="AZ203" s="2">
        <v>39233</v>
      </c>
      <c r="BA203">
        <v>52732.3</v>
      </c>
      <c r="BI203" s="2">
        <v>39233</v>
      </c>
      <c r="BJ203">
        <v>29403</v>
      </c>
      <c r="BL203" s="2">
        <v>39568</v>
      </c>
      <c r="BM203">
        <v>29330</v>
      </c>
      <c r="BR203" s="2">
        <v>39233</v>
      </c>
      <c r="BS203">
        <v>38923.300000000003</v>
      </c>
      <c r="BU203" s="2">
        <v>39233</v>
      </c>
      <c r="BV203">
        <v>54960.4</v>
      </c>
      <c r="BX203" s="2">
        <v>39233</v>
      </c>
      <c r="BY203">
        <v>38359</v>
      </c>
      <c r="CD203" s="2">
        <v>39233</v>
      </c>
      <c r="CE203">
        <v>42897.5</v>
      </c>
    </row>
    <row r="204" spans="1:83">
      <c r="D204" s="2">
        <v>39263</v>
      </c>
      <c r="E204">
        <v>892761</v>
      </c>
      <c r="J204" s="2">
        <v>39263</v>
      </c>
      <c r="K204">
        <v>236860</v>
      </c>
      <c r="M204" s="2">
        <v>40724</v>
      </c>
      <c r="N204">
        <v>400330</v>
      </c>
      <c r="S204" s="2">
        <v>40939</v>
      </c>
      <c r="T204">
        <v>355075</v>
      </c>
      <c r="V204" s="5">
        <v>39263</v>
      </c>
      <c r="W204">
        <v>136300</v>
      </c>
      <c r="AQ204" s="2">
        <v>39325</v>
      </c>
      <c r="AR204">
        <v>97019</v>
      </c>
      <c r="AW204" s="2">
        <v>39263</v>
      </c>
      <c r="AX204">
        <v>97680.3</v>
      </c>
      <c r="AZ204" s="2">
        <v>39263</v>
      </c>
      <c r="BA204">
        <v>52049.4</v>
      </c>
      <c r="BI204" s="2">
        <v>39263</v>
      </c>
      <c r="BJ204">
        <v>30669</v>
      </c>
      <c r="BL204" s="2">
        <v>39599</v>
      </c>
      <c r="BM204">
        <v>29820</v>
      </c>
      <c r="BR204" s="2">
        <v>39263</v>
      </c>
      <c r="BS204">
        <v>41490.400000000001</v>
      </c>
      <c r="BU204" s="2">
        <v>39263</v>
      </c>
      <c r="BV204">
        <v>56084.7</v>
      </c>
      <c r="BX204" s="2">
        <v>39263</v>
      </c>
      <c r="BY204">
        <v>37673</v>
      </c>
      <c r="CD204" s="2">
        <v>39263</v>
      </c>
      <c r="CE204">
        <v>40874.300000000003</v>
      </c>
    </row>
    <row r="205" spans="1:83">
      <c r="D205" s="2">
        <v>39294</v>
      </c>
      <c r="E205">
        <v>902538</v>
      </c>
      <c r="J205" s="2">
        <v>39294</v>
      </c>
      <c r="K205">
        <v>254785</v>
      </c>
      <c r="M205" s="2">
        <v>40755</v>
      </c>
      <c r="N205">
        <v>400770</v>
      </c>
      <c r="V205" s="5">
        <v>39294</v>
      </c>
      <c r="W205">
        <v>137100</v>
      </c>
      <c r="AQ205" s="2">
        <v>39355</v>
      </c>
      <c r="AR205">
        <v>100489</v>
      </c>
      <c r="AW205" s="2">
        <v>39294</v>
      </c>
      <c r="AX205">
        <v>97776.7</v>
      </c>
      <c r="AZ205" s="2">
        <v>39294</v>
      </c>
      <c r="BA205">
        <v>53638.400000000001</v>
      </c>
      <c r="BI205" s="2">
        <v>39294</v>
      </c>
      <c r="BJ205">
        <v>32394</v>
      </c>
      <c r="BL205" s="2">
        <v>39629</v>
      </c>
      <c r="BM205">
        <v>31270</v>
      </c>
      <c r="BR205" s="2">
        <v>39294</v>
      </c>
      <c r="BS205">
        <v>42499.5</v>
      </c>
      <c r="BU205" s="2">
        <v>39294</v>
      </c>
      <c r="BV205">
        <v>56323.3</v>
      </c>
      <c r="BX205" s="2">
        <v>39294</v>
      </c>
      <c r="BY205">
        <v>38561</v>
      </c>
      <c r="CD205" s="2">
        <v>39294</v>
      </c>
      <c r="CE205">
        <v>41232.800000000003</v>
      </c>
    </row>
    <row r="206" spans="1:83">
      <c r="D206" s="2">
        <v>39325</v>
      </c>
      <c r="E206">
        <v>910867</v>
      </c>
      <c r="J206" s="2">
        <v>39325</v>
      </c>
      <c r="K206">
        <v>251320</v>
      </c>
      <c r="M206" s="2">
        <v>40786</v>
      </c>
      <c r="N206">
        <v>400290</v>
      </c>
      <c r="V206" s="5">
        <v>39325</v>
      </c>
      <c r="W206">
        <v>138300</v>
      </c>
      <c r="AQ206" s="2">
        <v>39386</v>
      </c>
      <c r="AR206">
        <v>103560</v>
      </c>
      <c r="AW206" s="2">
        <v>39325</v>
      </c>
      <c r="AX206">
        <v>96089.600000000006</v>
      </c>
      <c r="AZ206" s="2">
        <v>39325</v>
      </c>
      <c r="BA206">
        <v>53751.8</v>
      </c>
      <c r="BI206" s="2">
        <v>39325</v>
      </c>
      <c r="BJ206">
        <v>34279</v>
      </c>
      <c r="BL206" s="2">
        <v>39660</v>
      </c>
      <c r="BM206">
        <v>32480</v>
      </c>
      <c r="BR206" s="2">
        <v>39325</v>
      </c>
      <c r="BS206">
        <v>41463.5</v>
      </c>
      <c r="BU206" s="2">
        <v>39325</v>
      </c>
      <c r="BV206">
        <v>56059.8</v>
      </c>
      <c r="BX206" s="2">
        <v>39325</v>
      </c>
      <c r="BY206">
        <v>38583</v>
      </c>
      <c r="CD206" s="2">
        <v>39325</v>
      </c>
      <c r="CE206">
        <v>41028.5</v>
      </c>
    </row>
    <row r="207" spans="1:83">
      <c r="D207" s="2">
        <v>39355</v>
      </c>
      <c r="E207">
        <v>922538</v>
      </c>
      <c r="J207" s="2">
        <v>39355</v>
      </c>
      <c r="K207">
        <v>261569</v>
      </c>
      <c r="M207" s="2">
        <v>40816</v>
      </c>
      <c r="N207">
        <v>389170</v>
      </c>
      <c r="V207" s="5">
        <v>39355</v>
      </c>
      <c r="W207">
        <v>140800</v>
      </c>
      <c r="AQ207" s="2">
        <v>39416</v>
      </c>
      <c r="AR207">
        <v>107025</v>
      </c>
      <c r="AW207" s="2">
        <v>39355</v>
      </c>
      <c r="AX207">
        <v>97524.9</v>
      </c>
      <c r="AZ207" s="2">
        <v>39355</v>
      </c>
      <c r="BA207">
        <v>55616.1</v>
      </c>
      <c r="BI207" s="2">
        <v>39355</v>
      </c>
      <c r="BJ207">
        <v>33857</v>
      </c>
      <c r="BL207" s="2">
        <v>39691</v>
      </c>
      <c r="BM207">
        <v>33650</v>
      </c>
      <c r="BR207" s="2">
        <v>39355</v>
      </c>
      <c r="BS207">
        <v>41071.9</v>
      </c>
      <c r="BU207" s="2">
        <v>39355</v>
      </c>
      <c r="BV207">
        <v>58951.7</v>
      </c>
      <c r="BX207" s="2">
        <v>39355</v>
      </c>
      <c r="BY207">
        <v>39229</v>
      </c>
      <c r="CD207" s="2">
        <v>39355</v>
      </c>
      <c r="CE207">
        <v>41620.199999999997</v>
      </c>
    </row>
    <row r="208" spans="1:83">
      <c r="D208" s="2">
        <v>39386</v>
      </c>
      <c r="E208">
        <v>930259</v>
      </c>
      <c r="J208" s="2">
        <v>39386</v>
      </c>
      <c r="K208">
        <v>274320</v>
      </c>
      <c r="M208" s="2">
        <v>40847</v>
      </c>
      <c r="N208">
        <v>393330</v>
      </c>
      <c r="V208" s="5">
        <v>39386</v>
      </c>
      <c r="W208">
        <v>142200</v>
      </c>
      <c r="AQ208" s="2">
        <v>39447</v>
      </c>
      <c r="AR208">
        <v>110180</v>
      </c>
      <c r="AW208" s="2">
        <v>39386</v>
      </c>
      <c r="AX208">
        <v>98931.9</v>
      </c>
      <c r="AZ208" s="2">
        <v>39386</v>
      </c>
      <c r="BA208">
        <v>57282.400000000001</v>
      </c>
      <c r="BI208" s="2">
        <v>39386</v>
      </c>
      <c r="BJ208">
        <v>34123</v>
      </c>
      <c r="BL208" s="2">
        <v>39721</v>
      </c>
      <c r="BM208">
        <v>36120</v>
      </c>
      <c r="BR208" s="2">
        <v>39386</v>
      </c>
      <c r="BS208">
        <v>41089.1</v>
      </c>
      <c r="BU208" s="2">
        <v>39386</v>
      </c>
      <c r="BV208">
        <v>59641.3</v>
      </c>
      <c r="BX208" s="2">
        <v>39386</v>
      </c>
      <c r="BY208">
        <v>39024</v>
      </c>
      <c r="CD208" s="2">
        <v>39386</v>
      </c>
      <c r="CE208">
        <v>45700.800000000003</v>
      </c>
    </row>
    <row r="209" spans="4:83">
      <c r="D209" s="2">
        <v>39416</v>
      </c>
      <c r="E209">
        <v>946089</v>
      </c>
      <c r="J209" s="2">
        <v>39416</v>
      </c>
      <c r="K209">
        <v>287994</v>
      </c>
      <c r="M209" s="2">
        <v>40877</v>
      </c>
      <c r="N209">
        <v>387970</v>
      </c>
      <c r="V209" s="5">
        <v>39416</v>
      </c>
      <c r="W209">
        <v>150400</v>
      </c>
      <c r="AQ209" s="2">
        <v>39478</v>
      </c>
      <c r="AR209">
        <v>114047</v>
      </c>
      <c r="AW209" s="2">
        <v>39416</v>
      </c>
      <c r="AX209">
        <v>100400</v>
      </c>
      <c r="AZ209" s="2">
        <v>39416</v>
      </c>
      <c r="BA209">
        <v>65329.8</v>
      </c>
      <c r="BI209" s="2">
        <v>39416</v>
      </c>
      <c r="BJ209">
        <v>34536</v>
      </c>
      <c r="BL209" s="2">
        <v>39752</v>
      </c>
      <c r="BM209">
        <v>35190</v>
      </c>
      <c r="BR209" s="2">
        <v>39416</v>
      </c>
      <c r="BS209">
        <v>42976.5</v>
      </c>
      <c r="BU209" s="2">
        <v>39416</v>
      </c>
      <c r="BV209">
        <v>59639.9</v>
      </c>
      <c r="BX209" s="2">
        <v>39416</v>
      </c>
      <c r="BY209">
        <v>39060</v>
      </c>
      <c r="CD209" s="2">
        <v>39416</v>
      </c>
      <c r="CE209">
        <v>48258.9</v>
      </c>
    </row>
    <row r="210" spans="4:83">
      <c r="D210" s="2">
        <v>39447</v>
      </c>
      <c r="E210">
        <v>947987</v>
      </c>
      <c r="J210" s="2">
        <v>39447</v>
      </c>
      <c r="K210">
        <v>304003</v>
      </c>
      <c r="M210" s="2">
        <v>40908</v>
      </c>
      <c r="N210">
        <v>385540</v>
      </c>
      <c r="V210" s="5">
        <v>39447</v>
      </c>
      <c r="W210">
        <v>152700</v>
      </c>
      <c r="AQ210" s="2">
        <v>39507</v>
      </c>
      <c r="AR210">
        <v>118433</v>
      </c>
      <c r="AW210" s="2">
        <v>39447</v>
      </c>
      <c r="AX210">
        <v>100635</v>
      </c>
      <c r="AZ210" s="2">
        <v>39447</v>
      </c>
      <c r="BA210">
        <v>62720.3</v>
      </c>
      <c r="BI210" s="2">
        <v>39447</v>
      </c>
      <c r="BJ210">
        <v>32029</v>
      </c>
      <c r="BL210" s="2">
        <v>39782</v>
      </c>
      <c r="BM210">
        <v>36830</v>
      </c>
      <c r="BR210" s="2">
        <v>39447</v>
      </c>
      <c r="BS210">
        <v>44175.1</v>
      </c>
      <c r="BU210" s="2">
        <v>39447</v>
      </c>
      <c r="BV210">
        <v>60294.1</v>
      </c>
      <c r="BX210" s="2">
        <v>39447</v>
      </c>
      <c r="BY210">
        <v>39314</v>
      </c>
      <c r="CD210" s="2">
        <v>39447</v>
      </c>
      <c r="CE210">
        <v>47497.8</v>
      </c>
    </row>
    <row r="211" spans="4:83">
      <c r="D211" s="2">
        <v>39478</v>
      </c>
      <c r="E211">
        <v>968482</v>
      </c>
      <c r="J211" s="2">
        <v>39478</v>
      </c>
      <c r="K211">
        <v>321806</v>
      </c>
      <c r="M211" s="2">
        <v>40939</v>
      </c>
      <c r="N211">
        <v>390300</v>
      </c>
      <c r="V211" s="5">
        <v>39478</v>
      </c>
      <c r="W211">
        <v>159900</v>
      </c>
      <c r="AQ211" s="2">
        <v>39538</v>
      </c>
      <c r="AR211">
        <v>123459</v>
      </c>
      <c r="AW211" s="2">
        <v>39478</v>
      </c>
      <c r="AX211">
        <v>108564</v>
      </c>
      <c r="AZ211" s="2">
        <v>39478</v>
      </c>
      <c r="BA211">
        <v>65251.199999999997</v>
      </c>
      <c r="BI211" s="2">
        <v>39478</v>
      </c>
      <c r="BJ211">
        <v>33832</v>
      </c>
      <c r="BL211" s="2">
        <v>39813</v>
      </c>
      <c r="BM211">
        <v>42330</v>
      </c>
      <c r="BR211" s="2">
        <v>39478</v>
      </c>
      <c r="BS211">
        <v>45501.3</v>
      </c>
      <c r="BU211" s="2">
        <v>39478</v>
      </c>
      <c r="BV211">
        <v>58385.9</v>
      </c>
      <c r="BX211" s="2">
        <v>39478</v>
      </c>
      <c r="BY211">
        <v>40466</v>
      </c>
      <c r="CD211" s="2">
        <v>39478</v>
      </c>
      <c r="CE211">
        <v>48554.400000000001</v>
      </c>
    </row>
    <row r="212" spans="4:83">
      <c r="D212" s="2">
        <v>39507</v>
      </c>
      <c r="E212">
        <v>979196</v>
      </c>
      <c r="J212" s="2">
        <v>39507</v>
      </c>
      <c r="K212">
        <v>333511</v>
      </c>
      <c r="V212" s="5">
        <v>39507</v>
      </c>
      <c r="W212">
        <v>160300</v>
      </c>
      <c r="AQ212" s="2">
        <v>39568</v>
      </c>
      <c r="AR212">
        <v>125947</v>
      </c>
      <c r="AW212" s="2">
        <v>39507</v>
      </c>
      <c r="AX212">
        <v>115570</v>
      </c>
      <c r="AZ212" s="2">
        <v>39507</v>
      </c>
      <c r="BA212">
        <v>69039.399999999994</v>
      </c>
      <c r="BI212" s="2">
        <v>39507</v>
      </c>
      <c r="BJ212">
        <v>34677</v>
      </c>
      <c r="BL212" s="2">
        <v>39844</v>
      </c>
      <c r="BM212">
        <v>41740</v>
      </c>
      <c r="BR212" s="2">
        <v>39507</v>
      </c>
      <c r="BS212">
        <v>47018.5</v>
      </c>
      <c r="BU212" s="2">
        <v>39507</v>
      </c>
      <c r="BV212">
        <v>57218.7</v>
      </c>
      <c r="BX212" s="2">
        <v>39507</v>
      </c>
      <c r="BY212">
        <v>41818</v>
      </c>
      <c r="CD212" s="2">
        <v>39507</v>
      </c>
      <c r="CE212">
        <v>49754</v>
      </c>
    </row>
    <row r="213" spans="4:83">
      <c r="D213" s="2">
        <v>39538</v>
      </c>
      <c r="E213">
        <v>987665</v>
      </c>
      <c r="J213" s="2">
        <v>39538</v>
      </c>
      <c r="K213">
        <v>348477</v>
      </c>
      <c r="V213" s="5">
        <v>39538</v>
      </c>
      <c r="W213">
        <v>160700</v>
      </c>
      <c r="AQ213" s="2">
        <v>39599</v>
      </c>
      <c r="AR213">
        <v>129154</v>
      </c>
      <c r="AW213" s="2">
        <v>39538</v>
      </c>
      <c r="AX213">
        <v>119562</v>
      </c>
      <c r="AZ213" s="2">
        <v>39538</v>
      </c>
      <c r="BA213">
        <v>73593.100000000006</v>
      </c>
      <c r="BI213" s="2">
        <v>39538</v>
      </c>
      <c r="BJ213">
        <v>36537</v>
      </c>
      <c r="BL213" s="2">
        <v>39872</v>
      </c>
      <c r="BM213">
        <v>40630</v>
      </c>
      <c r="BR213" s="2">
        <v>39538</v>
      </c>
      <c r="BS213">
        <v>48278.6</v>
      </c>
      <c r="BU213" s="2">
        <v>39538</v>
      </c>
      <c r="BV213">
        <v>55033.4</v>
      </c>
      <c r="BX213" s="2">
        <v>39538</v>
      </c>
      <c r="BY213">
        <v>41225</v>
      </c>
      <c r="CD213" s="2">
        <v>39538</v>
      </c>
      <c r="CE213">
        <v>49205.2</v>
      </c>
    </row>
    <row r="214" spans="4:83">
      <c r="D214" s="2">
        <v>39568</v>
      </c>
      <c r="E214">
        <v>977513</v>
      </c>
      <c r="J214" s="2">
        <v>39568</v>
      </c>
      <c r="K214">
        <v>353851</v>
      </c>
      <c r="V214" s="5">
        <v>39568</v>
      </c>
      <c r="W214">
        <v>159900</v>
      </c>
      <c r="AQ214" s="2">
        <v>39629</v>
      </c>
      <c r="AR214">
        <v>133235</v>
      </c>
      <c r="AW214" s="2">
        <v>39568</v>
      </c>
      <c r="AX214">
        <v>123366</v>
      </c>
      <c r="AZ214" s="2">
        <v>39568</v>
      </c>
      <c r="BA214">
        <v>75949.100000000006</v>
      </c>
      <c r="BI214" s="2">
        <v>39568</v>
      </c>
      <c r="BJ214">
        <v>34218</v>
      </c>
      <c r="BL214" s="2">
        <v>39903</v>
      </c>
      <c r="BM214">
        <v>44150</v>
      </c>
      <c r="BR214" s="2">
        <v>39568</v>
      </c>
      <c r="BS214">
        <v>48143.7</v>
      </c>
      <c r="BU214" s="2">
        <v>39568</v>
      </c>
      <c r="BV214">
        <v>56623.5</v>
      </c>
      <c r="BX214" s="2">
        <v>39568</v>
      </c>
      <c r="BY214">
        <v>41804</v>
      </c>
      <c r="CD214" s="2">
        <v>39568</v>
      </c>
      <c r="CE214">
        <v>48641</v>
      </c>
    </row>
    <row r="215" spans="4:83">
      <c r="D215" s="2">
        <v>39599</v>
      </c>
      <c r="E215">
        <v>970006</v>
      </c>
      <c r="J215" s="2">
        <v>39599</v>
      </c>
      <c r="K215">
        <v>363870</v>
      </c>
      <c r="V215" s="5">
        <v>39599</v>
      </c>
      <c r="W215">
        <v>159000</v>
      </c>
      <c r="AQ215" s="2">
        <v>39660</v>
      </c>
      <c r="AR215">
        <v>136705</v>
      </c>
      <c r="AW215" s="2">
        <v>39599</v>
      </c>
      <c r="AX215">
        <v>124446</v>
      </c>
      <c r="AZ215" s="2">
        <v>39599</v>
      </c>
      <c r="BA215">
        <v>75704.600000000006</v>
      </c>
      <c r="BI215" s="2">
        <v>39599</v>
      </c>
      <c r="BJ215">
        <v>31697</v>
      </c>
      <c r="BL215" s="2">
        <v>39933</v>
      </c>
      <c r="BM215">
        <v>45080</v>
      </c>
      <c r="BR215" s="2">
        <v>39599</v>
      </c>
      <c r="BS215">
        <v>46454.400000000001</v>
      </c>
      <c r="BU215" s="2">
        <v>39599</v>
      </c>
      <c r="BV215">
        <v>55927.7</v>
      </c>
      <c r="BX215" s="2">
        <v>39599</v>
      </c>
      <c r="BY215">
        <v>41682</v>
      </c>
      <c r="CD215" s="2">
        <v>39599</v>
      </c>
      <c r="CE215">
        <v>47381.8</v>
      </c>
    </row>
    <row r="216" spans="4:83">
      <c r="D216" s="2">
        <v>39629</v>
      </c>
      <c r="E216">
        <v>973451</v>
      </c>
      <c r="J216" s="2">
        <v>39629</v>
      </c>
      <c r="K216">
        <v>379511</v>
      </c>
      <c r="V216" s="5">
        <v>39629</v>
      </c>
      <c r="W216">
        <v>157600</v>
      </c>
      <c r="AQ216" s="2">
        <v>39691</v>
      </c>
      <c r="AR216">
        <v>137410</v>
      </c>
      <c r="AW216" s="2">
        <v>39629</v>
      </c>
      <c r="AX216">
        <v>125063</v>
      </c>
      <c r="AZ216" s="2">
        <v>39629</v>
      </c>
      <c r="BA216">
        <v>79167.8</v>
      </c>
      <c r="BI216" s="2">
        <v>39629</v>
      </c>
      <c r="BJ216">
        <v>32754</v>
      </c>
      <c r="BL216" s="2">
        <v>39964</v>
      </c>
      <c r="BM216">
        <v>47550</v>
      </c>
      <c r="BR216" s="2">
        <v>39629</v>
      </c>
      <c r="BS216">
        <v>45326.6</v>
      </c>
      <c r="BU216" s="2">
        <v>39629</v>
      </c>
      <c r="BV216">
        <v>49806.9</v>
      </c>
      <c r="BX216" s="2">
        <v>39629</v>
      </c>
      <c r="BY216">
        <v>41931</v>
      </c>
      <c r="CD216" s="2">
        <v>39629</v>
      </c>
      <c r="CE216">
        <v>46751.9</v>
      </c>
    </row>
    <row r="217" spans="4:83">
      <c r="D217" s="2">
        <v>39660</v>
      </c>
      <c r="E217">
        <v>976947</v>
      </c>
      <c r="J217" s="2">
        <v>39660</v>
      </c>
      <c r="K217">
        <v>403279</v>
      </c>
      <c r="V217" s="5">
        <v>39660</v>
      </c>
      <c r="W217">
        <v>157700</v>
      </c>
      <c r="AQ217" s="2">
        <v>39721</v>
      </c>
      <c r="AR217">
        <v>140686</v>
      </c>
      <c r="AW217" s="2">
        <v>39660</v>
      </c>
      <c r="AX217">
        <v>124347</v>
      </c>
      <c r="AZ217" s="2">
        <v>39660</v>
      </c>
      <c r="BA217">
        <v>81654.899999999994</v>
      </c>
      <c r="BI217" s="2">
        <v>39660</v>
      </c>
      <c r="BJ217">
        <v>32138</v>
      </c>
      <c r="BL217" s="2">
        <v>39994</v>
      </c>
      <c r="BM217">
        <v>49990</v>
      </c>
      <c r="BR217" s="2">
        <v>39660</v>
      </c>
      <c r="BS217">
        <v>45366.9</v>
      </c>
      <c r="BU217" s="2">
        <v>39660</v>
      </c>
      <c r="BV217">
        <v>48871.199999999997</v>
      </c>
      <c r="BX217" s="2">
        <v>39660</v>
      </c>
      <c r="BY217">
        <v>40755</v>
      </c>
      <c r="CD217" s="2">
        <v>39660</v>
      </c>
      <c r="CE217">
        <v>43855.5</v>
      </c>
    </row>
    <row r="218" spans="4:83">
      <c r="D218" s="2">
        <v>39691</v>
      </c>
      <c r="E218">
        <v>971253</v>
      </c>
      <c r="J218" s="2">
        <v>39691</v>
      </c>
      <c r="K218">
        <v>418890</v>
      </c>
      <c r="V218" s="5">
        <v>39691</v>
      </c>
      <c r="W218">
        <v>158100</v>
      </c>
      <c r="AQ218" s="2">
        <v>39752</v>
      </c>
      <c r="AR218">
        <v>136462</v>
      </c>
      <c r="AW218" s="2">
        <v>39691</v>
      </c>
      <c r="AX218">
        <v>121861</v>
      </c>
      <c r="AZ218" s="2">
        <v>39691</v>
      </c>
      <c r="BA218">
        <v>78552.399999999994</v>
      </c>
      <c r="BI218" s="2">
        <v>39691</v>
      </c>
      <c r="BJ218">
        <v>30592</v>
      </c>
      <c r="BL218" s="2">
        <v>40025</v>
      </c>
      <c r="BM218">
        <v>52090</v>
      </c>
      <c r="BR218" s="2">
        <v>39691</v>
      </c>
      <c r="BS218">
        <v>45035.7</v>
      </c>
      <c r="BU218" s="2">
        <v>39691</v>
      </c>
      <c r="BV218">
        <v>46959.6</v>
      </c>
      <c r="BX218" s="2">
        <v>39691</v>
      </c>
      <c r="BY218">
        <v>40755</v>
      </c>
      <c r="CD218" s="2">
        <v>39691</v>
      </c>
      <c r="CE218">
        <v>41700.400000000001</v>
      </c>
    </row>
    <row r="219" spans="4:83">
      <c r="D219" s="2">
        <v>39721</v>
      </c>
      <c r="E219">
        <v>969236</v>
      </c>
      <c r="J219" s="2">
        <v>39721</v>
      </c>
      <c r="K219">
        <v>435807</v>
      </c>
      <c r="V219" s="5">
        <v>39721</v>
      </c>
      <c r="W219">
        <v>160600</v>
      </c>
      <c r="AQ219" s="2">
        <v>39782</v>
      </c>
      <c r="AR219">
        <v>138345</v>
      </c>
      <c r="AW219" s="2">
        <v>39721</v>
      </c>
      <c r="AX219">
        <v>109052</v>
      </c>
      <c r="AZ219" s="2">
        <v>39721</v>
      </c>
      <c r="BA219">
        <v>70980.7</v>
      </c>
      <c r="BI219" s="2">
        <v>39721</v>
      </c>
      <c r="BJ219">
        <v>28951</v>
      </c>
      <c r="BL219" s="2">
        <v>40056</v>
      </c>
      <c r="BM219">
        <v>56400</v>
      </c>
      <c r="BR219" s="2">
        <v>39721</v>
      </c>
      <c r="BS219">
        <v>45017.4</v>
      </c>
      <c r="BU219" s="2">
        <v>39721</v>
      </c>
      <c r="BV219">
        <v>43643.8</v>
      </c>
      <c r="BX219" s="2">
        <v>39721</v>
      </c>
      <c r="BY219">
        <v>41117</v>
      </c>
      <c r="CD219" s="2">
        <v>39721</v>
      </c>
      <c r="CE219">
        <v>40673.300000000003</v>
      </c>
    </row>
    <row r="220" spans="4:83">
      <c r="D220" s="2">
        <v>39752</v>
      </c>
      <c r="E220">
        <v>955068</v>
      </c>
      <c r="J220" s="2">
        <v>39752</v>
      </c>
      <c r="K220">
        <v>443143</v>
      </c>
      <c r="V220" s="5">
        <v>39752</v>
      </c>
      <c r="W220">
        <v>154900</v>
      </c>
      <c r="AQ220" s="2">
        <v>39813</v>
      </c>
      <c r="AR220">
        <v>143102</v>
      </c>
      <c r="AW220" s="2">
        <v>39752</v>
      </c>
      <c r="AX220">
        <v>99523.199999999997</v>
      </c>
      <c r="AZ220" s="2">
        <v>39752</v>
      </c>
      <c r="BA220">
        <v>61179.199999999997</v>
      </c>
      <c r="BI220" s="2">
        <v>39752</v>
      </c>
      <c r="BJ220">
        <v>20856</v>
      </c>
      <c r="BL220" s="2">
        <v>40086</v>
      </c>
      <c r="BM220">
        <v>59970</v>
      </c>
      <c r="BR220" s="2">
        <v>39752</v>
      </c>
      <c r="BS220">
        <v>42990.1</v>
      </c>
      <c r="BU220" s="2">
        <v>39752</v>
      </c>
      <c r="BV220">
        <v>38323.1</v>
      </c>
      <c r="BX220" s="2">
        <v>39752</v>
      </c>
      <c r="BY220">
        <v>39634</v>
      </c>
      <c r="CD220" s="2">
        <v>39752</v>
      </c>
      <c r="CE220">
        <v>41413.699999999997</v>
      </c>
    </row>
    <row r="221" spans="4:83">
      <c r="D221" s="2">
        <v>39782</v>
      </c>
      <c r="E221">
        <v>976907</v>
      </c>
      <c r="J221" s="2">
        <v>39782</v>
      </c>
      <c r="K221">
        <v>445404</v>
      </c>
      <c r="V221" s="5">
        <v>39782</v>
      </c>
      <c r="W221">
        <v>165900</v>
      </c>
      <c r="AQ221" s="2">
        <v>39844</v>
      </c>
      <c r="AR221">
        <v>137249</v>
      </c>
      <c r="AW221" s="2">
        <v>39782</v>
      </c>
      <c r="AX221">
        <v>96847.9</v>
      </c>
      <c r="AZ221" s="2">
        <v>39782</v>
      </c>
      <c r="BA221">
        <v>60328.3</v>
      </c>
      <c r="BI221" s="2">
        <v>39782</v>
      </c>
      <c r="BJ221">
        <v>27765</v>
      </c>
      <c r="BL221" s="2">
        <v>40117</v>
      </c>
      <c r="BM221">
        <v>61200</v>
      </c>
      <c r="BR221" s="2">
        <v>39782</v>
      </c>
      <c r="BS221">
        <v>44062.7</v>
      </c>
      <c r="BU221" s="2">
        <v>39782</v>
      </c>
      <c r="BV221">
        <v>41652.9</v>
      </c>
      <c r="BX221" s="2">
        <v>39782</v>
      </c>
      <c r="BY221">
        <v>39302</v>
      </c>
      <c r="CD221" s="2">
        <v>39782</v>
      </c>
      <c r="CE221">
        <v>41774.1</v>
      </c>
    </row>
    <row r="222" spans="4:83">
      <c r="D222" s="2">
        <v>39813</v>
      </c>
      <c r="E222">
        <v>1003300</v>
      </c>
      <c r="J222" s="2">
        <v>39813</v>
      </c>
      <c r="K222">
        <v>440130</v>
      </c>
      <c r="V222" s="5">
        <v>39813</v>
      </c>
      <c r="W222">
        <v>182500</v>
      </c>
      <c r="AQ222" s="2">
        <v>39872</v>
      </c>
      <c r="AR222">
        <v>136001</v>
      </c>
      <c r="AW222" s="2">
        <v>39813</v>
      </c>
      <c r="AX222">
        <v>90605.1</v>
      </c>
      <c r="AZ222" s="2">
        <v>39813</v>
      </c>
      <c r="BA222">
        <v>58931</v>
      </c>
      <c r="BI222" s="2">
        <v>39813</v>
      </c>
      <c r="BJ222">
        <v>39823</v>
      </c>
      <c r="BL222" s="2">
        <v>40147</v>
      </c>
      <c r="BM222">
        <v>61550</v>
      </c>
      <c r="BR222" s="2">
        <v>39813</v>
      </c>
      <c r="BS222">
        <v>44360.4</v>
      </c>
      <c r="BU222" s="2">
        <v>39813</v>
      </c>
      <c r="BV222">
        <v>50214.1</v>
      </c>
      <c r="BX222" s="2">
        <v>39813</v>
      </c>
      <c r="BY222">
        <v>41537</v>
      </c>
      <c r="CD222" s="2">
        <v>39813</v>
      </c>
      <c r="CE222">
        <v>41550.300000000003</v>
      </c>
    </row>
    <row r="223" spans="4:83">
      <c r="D223" s="2">
        <v>39844</v>
      </c>
      <c r="E223">
        <v>982457</v>
      </c>
      <c r="J223" s="2">
        <v>39844</v>
      </c>
      <c r="K223">
        <v>433261</v>
      </c>
      <c r="V223" s="5">
        <v>39844</v>
      </c>
      <c r="W223">
        <v>181700</v>
      </c>
      <c r="AQ223" s="2">
        <v>39903</v>
      </c>
      <c r="AR223">
        <v>139969</v>
      </c>
      <c r="AW223" s="2">
        <v>39844</v>
      </c>
      <c r="AX223">
        <v>90422.6</v>
      </c>
      <c r="AZ223" s="2">
        <v>39844</v>
      </c>
      <c r="BA223">
        <v>55843.1</v>
      </c>
      <c r="BI223" s="2">
        <v>39844</v>
      </c>
      <c r="BJ223">
        <v>36323</v>
      </c>
      <c r="BL223" s="2">
        <v>40178</v>
      </c>
      <c r="BM223">
        <v>60620</v>
      </c>
      <c r="BR223" s="2">
        <v>39844</v>
      </c>
      <c r="BS223">
        <v>44986</v>
      </c>
      <c r="BU223" s="2">
        <v>39844</v>
      </c>
      <c r="BV223">
        <v>47422.6</v>
      </c>
      <c r="BX223" s="2">
        <v>39844</v>
      </c>
      <c r="BY223">
        <v>40359</v>
      </c>
      <c r="CD223" s="2">
        <v>39844</v>
      </c>
      <c r="CE223">
        <v>37194.1</v>
      </c>
    </row>
    <row r="224" spans="4:83">
      <c r="D224" s="2">
        <v>39872</v>
      </c>
      <c r="E224">
        <v>980145</v>
      </c>
      <c r="J224" s="2">
        <v>39872</v>
      </c>
      <c r="K224">
        <v>424706</v>
      </c>
      <c r="V224" s="5">
        <v>39872</v>
      </c>
      <c r="W224">
        <v>177100</v>
      </c>
      <c r="AQ224" s="2">
        <v>39933</v>
      </c>
      <c r="AR224">
        <v>141423</v>
      </c>
      <c r="AW224" s="2">
        <v>39872</v>
      </c>
      <c r="AX224">
        <v>90199.7</v>
      </c>
      <c r="AZ224" s="2">
        <v>39872</v>
      </c>
      <c r="BA224">
        <v>58407.1</v>
      </c>
      <c r="BI224" s="2">
        <v>39872</v>
      </c>
      <c r="BJ224">
        <v>38427</v>
      </c>
      <c r="BL224" s="2">
        <v>40209</v>
      </c>
      <c r="BM224">
        <v>61600</v>
      </c>
      <c r="BR224" s="2">
        <v>39872</v>
      </c>
      <c r="BS224">
        <v>44976.800000000003</v>
      </c>
      <c r="BU224" s="2">
        <v>39872</v>
      </c>
      <c r="BV224">
        <v>48721.9</v>
      </c>
      <c r="BX224" s="2">
        <v>39872</v>
      </c>
      <c r="BY224">
        <v>40855</v>
      </c>
      <c r="CD224" s="2">
        <v>39872</v>
      </c>
      <c r="CE224">
        <v>36453.699999999997</v>
      </c>
    </row>
    <row r="225" spans="4:83">
      <c r="D225" s="2">
        <v>39903</v>
      </c>
      <c r="E225">
        <v>989730</v>
      </c>
      <c r="J225" s="2">
        <v>39903</v>
      </c>
      <c r="K225">
        <v>413009</v>
      </c>
      <c r="V225" s="5">
        <v>39903</v>
      </c>
      <c r="W225">
        <v>186200</v>
      </c>
      <c r="AQ225" s="2">
        <v>39964</v>
      </c>
      <c r="AR225">
        <v>143475</v>
      </c>
      <c r="AW225" s="2">
        <v>39903</v>
      </c>
      <c r="AX225">
        <v>86854.5</v>
      </c>
      <c r="AZ225" s="2">
        <v>39903</v>
      </c>
      <c r="BA225">
        <v>57798.3</v>
      </c>
      <c r="BI225" s="2">
        <v>39903</v>
      </c>
      <c r="BJ225">
        <v>45179</v>
      </c>
      <c r="BL225" s="2">
        <v>40237</v>
      </c>
      <c r="BM225">
        <v>60730</v>
      </c>
      <c r="BR225" s="2">
        <v>39903</v>
      </c>
      <c r="BS225">
        <v>44450.9</v>
      </c>
      <c r="BU225" s="2">
        <v>39903</v>
      </c>
      <c r="BV225">
        <v>45743.8</v>
      </c>
      <c r="BX225" s="2">
        <v>39903</v>
      </c>
      <c r="BY225">
        <v>40910</v>
      </c>
      <c r="CD225" s="2">
        <v>39903</v>
      </c>
      <c r="CE225">
        <v>37068.800000000003</v>
      </c>
    </row>
    <row r="226" spans="4:83">
      <c r="D226" s="2">
        <v>39933</v>
      </c>
      <c r="E226">
        <v>983225</v>
      </c>
      <c r="J226" s="2">
        <v>39933</v>
      </c>
      <c r="K226">
        <v>401602</v>
      </c>
      <c r="V226" s="5">
        <v>39933</v>
      </c>
      <c r="W226">
        <v>193400</v>
      </c>
      <c r="AQ226" s="2">
        <v>39994</v>
      </c>
      <c r="AR226">
        <v>144318</v>
      </c>
      <c r="AW226" s="2">
        <v>39933</v>
      </c>
      <c r="AX226">
        <v>86762.9</v>
      </c>
      <c r="AZ226" s="2">
        <v>39933</v>
      </c>
      <c r="BA226">
        <v>60731</v>
      </c>
      <c r="BI226" s="2">
        <v>39933</v>
      </c>
      <c r="BJ226">
        <v>49336</v>
      </c>
      <c r="BL226" s="2">
        <v>40268</v>
      </c>
      <c r="BM226">
        <v>62470</v>
      </c>
      <c r="BR226" s="2">
        <v>39933</v>
      </c>
      <c r="BS226">
        <v>44321</v>
      </c>
      <c r="BU226" s="2">
        <v>39933</v>
      </c>
      <c r="BV226">
        <v>47139.3</v>
      </c>
      <c r="BX226" s="2">
        <v>39933</v>
      </c>
      <c r="BY226">
        <v>40011</v>
      </c>
      <c r="CD226" s="2">
        <v>39933</v>
      </c>
      <c r="CE226">
        <v>37308.300000000003</v>
      </c>
    </row>
    <row r="227" spans="4:83">
      <c r="D227" s="2">
        <v>39964</v>
      </c>
      <c r="E227">
        <v>992457</v>
      </c>
      <c r="J227" s="2">
        <v>39964</v>
      </c>
      <c r="K227">
        <v>397169</v>
      </c>
      <c r="V227" s="5">
        <v>39964</v>
      </c>
      <c r="W227">
        <v>205100</v>
      </c>
      <c r="AQ227" s="2">
        <v>40025</v>
      </c>
      <c r="AR227">
        <v>144363</v>
      </c>
      <c r="AW227" s="2">
        <v>39964</v>
      </c>
      <c r="AX227">
        <v>87348.2</v>
      </c>
      <c r="AZ227" s="2">
        <v>39964</v>
      </c>
      <c r="BA227">
        <v>64319</v>
      </c>
      <c r="BI227" s="2">
        <v>39964</v>
      </c>
      <c r="BJ227">
        <v>59828</v>
      </c>
      <c r="BL227" s="2">
        <v>40298</v>
      </c>
      <c r="BM227">
        <v>64470</v>
      </c>
      <c r="BR227" s="2">
        <v>39964</v>
      </c>
      <c r="BS227">
        <v>44414.9</v>
      </c>
      <c r="BU227" s="2">
        <v>39964</v>
      </c>
      <c r="BV227">
        <v>42864</v>
      </c>
      <c r="BX227" s="2">
        <v>39964</v>
      </c>
      <c r="BY227">
        <v>42160</v>
      </c>
      <c r="CD227" s="2">
        <v>39964</v>
      </c>
      <c r="CE227">
        <v>42232.2</v>
      </c>
    </row>
    <row r="228" spans="4:83">
      <c r="D228" s="2">
        <v>39994</v>
      </c>
      <c r="E228">
        <v>988498</v>
      </c>
      <c r="J228" s="2">
        <v>39994</v>
      </c>
      <c r="K228">
        <v>391853</v>
      </c>
      <c r="V228" s="5">
        <v>39994</v>
      </c>
      <c r="W228">
        <v>207000</v>
      </c>
      <c r="AQ228" s="2">
        <v>40056</v>
      </c>
      <c r="AR228">
        <v>144046</v>
      </c>
      <c r="AW228" s="2">
        <v>39994</v>
      </c>
      <c r="AX228">
        <v>90525.9</v>
      </c>
      <c r="AZ228" s="2">
        <v>39994</v>
      </c>
      <c r="BA228">
        <v>63633.7</v>
      </c>
      <c r="BI228" s="2">
        <v>39994</v>
      </c>
      <c r="BJ228">
        <v>60702</v>
      </c>
      <c r="BL228" s="2">
        <v>40329</v>
      </c>
      <c r="BM228">
        <v>63420</v>
      </c>
      <c r="BR228" s="2">
        <v>39994</v>
      </c>
      <c r="BS228">
        <v>43903.1</v>
      </c>
      <c r="BU228" s="2">
        <v>39994</v>
      </c>
      <c r="BV228">
        <v>46974.7</v>
      </c>
      <c r="BX228" s="2">
        <v>39994</v>
      </c>
      <c r="BY228">
        <v>41748</v>
      </c>
      <c r="CD228" s="2">
        <v>39994</v>
      </c>
      <c r="CE228">
        <v>41158.1</v>
      </c>
    </row>
    <row r="229" spans="4:83">
      <c r="D229" s="2">
        <v>40025</v>
      </c>
      <c r="E229">
        <v>991932</v>
      </c>
      <c r="J229" s="2">
        <v>40025</v>
      </c>
      <c r="K229">
        <v>383623</v>
      </c>
      <c r="V229" s="5">
        <v>40025</v>
      </c>
      <c r="W229">
        <v>218100</v>
      </c>
      <c r="AQ229" s="2">
        <v>40086</v>
      </c>
      <c r="AR229">
        <v>146130</v>
      </c>
      <c r="AW229" s="2">
        <v>40025</v>
      </c>
      <c r="AX229">
        <v>90107.199999999997</v>
      </c>
      <c r="AZ229" s="2">
        <v>40025</v>
      </c>
      <c r="BA229">
        <v>67937.7</v>
      </c>
      <c r="BI229" s="2">
        <v>40025</v>
      </c>
      <c r="BJ229">
        <v>61819</v>
      </c>
      <c r="BL229" s="2">
        <v>40359</v>
      </c>
      <c r="BM229">
        <v>63100</v>
      </c>
      <c r="BR229" s="2">
        <v>40025</v>
      </c>
      <c r="BS229">
        <v>43984.5</v>
      </c>
      <c r="BU229" s="2">
        <v>40025</v>
      </c>
      <c r="BV229">
        <v>47967.199999999997</v>
      </c>
      <c r="BX229" s="2">
        <v>40025</v>
      </c>
      <c r="BY229">
        <v>42298</v>
      </c>
      <c r="CD229" s="2">
        <v>40025</v>
      </c>
      <c r="CE229">
        <v>39946.199999999997</v>
      </c>
    </row>
    <row r="230" spans="4:83">
      <c r="D230" s="2">
        <v>40056</v>
      </c>
      <c r="E230">
        <v>995685</v>
      </c>
      <c r="J230" s="2">
        <v>40056</v>
      </c>
      <c r="K230">
        <v>375897</v>
      </c>
      <c r="V230" s="5">
        <v>40056</v>
      </c>
      <c r="W230">
        <v>223300</v>
      </c>
      <c r="AQ230" s="2">
        <v>40117</v>
      </c>
      <c r="AR230">
        <v>147536</v>
      </c>
      <c r="AW230" s="2">
        <v>40056</v>
      </c>
      <c r="AX230">
        <v>90556.1</v>
      </c>
      <c r="AZ230" s="2">
        <v>40056</v>
      </c>
      <c r="BA230">
        <v>70584.2</v>
      </c>
      <c r="BI230" s="2">
        <v>40056</v>
      </c>
      <c r="BJ230">
        <v>67774</v>
      </c>
      <c r="BL230" s="2">
        <v>40390</v>
      </c>
      <c r="BM230">
        <v>64300</v>
      </c>
      <c r="BR230" s="2">
        <v>40056</v>
      </c>
      <c r="BS230">
        <v>42874.400000000001</v>
      </c>
      <c r="BU230" s="2">
        <v>40056</v>
      </c>
      <c r="BV230">
        <v>42214.1</v>
      </c>
      <c r="BX230" s="2">
        <v>40056</v>
      </c>
      <c r="BY230">
        <v>42969</v>
      </c>
      <c r="CD230" s="2">
        <v>40056</v>
      </c>
      <c r="CE230">
        <v>39695.699999999997</v>
      </c>
    </row>
    <row r="231" spans="4:83">
      <c r="D231" s="2">
        <v>40086</v>
      </c>
      <c r="E231">
        <v>1002242</v>
      </c>
      <c r="J231" s="2">
        <v>40086</v>
      </c>
      <c r="K231">
        <v>371790</v>
      </c>
      <c r="V231" s="5">
        <v>40086</v>
      </c>
      <c r="W231">
        <v>226900</v>
      </c>
      <c r="AQ231" s="2">
        <v>40147</v>
      </c>
      <c r="AR231">
        <v>149101</v>
      </c>
      <c r="AW231" s="2">
        <v>40086</v>
      </c>
      <c r="AX231">
        <v>92216.6</v>
      </c>
      <c r="AZ231" s="2">
        <v>40086</v>
      </c>
      <c r="BA231">
        <v>72280</v>
      </c>
      <c r="BI231" s="2">
        <v>40086</v>
      </c>
      <c r="BJ231">
        <v>73247</v>
      </c>
      <c r="BL231" s="2">
        <v>40421</v>
      </c>
      <c r="BM231">
        <v>64100</v>
      </c>
      <c r="BR231" s="2">
        <v>40086</v>
      </c>
      <c r="BS231">
        <v>43111.1</v>
      </c>
      <c r="BU231" s="2">
        <v>40086</v>
      </c>
      <c r="BV231">
        <v>45614.3</v>
      </c>
      <c r="BX231" s="2">
        <v>40086</v>
      </c>
      <c r="BY231">
        <v>46327</v>
      </c>
      <c r="CD231" s="2">
        <v>40086</v>
      </c>
      <c r="CE231">
        <v>39736.199999999997</v>
      </c>
    </row>
    <row r="232" spans="4:83">
      <c r="D232" s="2">
        <v>40117</v>
      </c>
      <c r="E232">
        <v>1005235</v>
      </c>
      <c r="J232" s="2">
        <v>40117</v>
      </c>
      <c r="K232">
        <v>380357</v>
      </c>
      <c r="V232" s="5">
        <v>40117</v>
      </c>
      <c r="W232">
        <v>240100</v>
      </c>
      <c r="AQ232" s="2">
        <v>40178</v>
      </c>
      <c r="AR232">
        <v>147221</v>
      </c>
      <c r="AW232" s="2">
        <v>40117</v>
      </c>
      <c r="AX232">
        <v>92301.3</v>
      </c>
      <c r="AZ232" s="2">
        <v>40117</v>
      </c>
      <c r="BA232">
        <v>77640.3</v>
      </c>
      <c r="BI232" s="2">
        <v>40117</v>
      </c>
      <c r="BJ232">
        <v>70633</v>
      </c>
      <c r="BL232" s="2">
        <v>40451</v>
      </c>
      <c r="BM232">
        <v>66300</v>
      </c>
      <c r="BR232" s="2">
        <v>40117</v>
      </c>
      <c r="BS232">
        <v>43883</v>
      </c>
      <c r="BU232" s="2">
        <v>40117</v>
      </c>
      <c r="BV232">
        <v>45605.8</v>
      </c>
      <c r="BX232" s="2">
        <v>40117</v>
      </c>
      <c r="BY232">
        <v>44323</v>
      </c>
      <c r="CD232" s="2">
        <v>40117</v>
      </c>
      <c r="CE232">
        <v>39820.6</v>
      </c>
    </row>
    <row r="233" spans="4:83">
      <c r="D233" s="2">
        <v>40147</v>
      </c>
      <c r="E233">
        <v>1018414</v>
      </c>
      <c r="J233" s="2">
        <v>40147</v>
      </c>
      <c r="K233">
        <v>380225</v>
      </c>
      <c r="V233" s="5">
        <v>40147</v>
      </c>
      <c r="W233">
        <v>256300</v>
      </c>
      <c r="AQ233" s="2">
        <v>40209</v>
      </c>
      <c r="AR233">
        <v>146379</v>
      </c>
      <c r="AW233" s="2">
        <v>40147</v>
      </c>
      <c r="AX233">
        <v>92395.6</v>
      </c>
      <c r="AZ233" s="2">
        <v>40147</v>
      </c>
      <c r="BA233">
        <v>78618.899999999994</v>
      </c>
      <c r="BI233" s="2">
        <v>40147</v>
      </c>
      <c r="BJ233">
        <v>73059</v>
      </c>
      <c r="BL233" s="2">
        <v>40482</v>
      </c>
      <c r="BM233">
        <v>69600</v>
      </c>
      <c r="BR233" s="2">
        <v>40147</v>
      </c>
      <c r="BS233">
        <v>44477.4</v>
      </c>
      <c r="BU233" s="2">
        <v>40147</v>
      </c>
      <c r="BV233">
        <v>46115.7</v>
      </c>
      <c r="BX233" s="2">
        <v>40147</v>
      </c>
      <c r="BY233">
        <v>44341</v>
      </c>
      <c r="CD233" s="2">
        <v>40147</v>
      </c>
      <c r="CE233">
        <v>40491.4</v>
      </c>
    </row>
    <row r="234" spans="4:83">
      <c r="D234" s="2">
        <v>40178</v>
      </c>
      <c r="E234">
        <v>996552</v>
      </c>
      <c r="J234" s="2">
        <v>40178</v>
      </c>
      <c r="K234">
        <v>396748</v>
      </c>
      <c r="V234" s="5">
        <v>40178</v>
      </c>
      <c r="W234">
        <v>255800</v>
      </c>
      <c r="AQ234" s="2">
        <v>40237</v>
      </c>
      <c r="AR234">
        <v>144478</v>
      </c>
      <c r="AW234" s="2">
        <v>40178</v>
      </c>
      <c r="AX234">
        <v>92865.1</v>
      </c>
      <c r="AZ234" s="2">
        <v>40178</v>
      </c>
      <c r="BA234">
        <v>73393.600000000006</v>
      </c>
      <c r="BI234" s="2">
        <v>40178</v>
      </c>
      <c r="BJ234">
        <v>71259</v>
      </c>
      <c r="BL234" s="2">
        <v>40512</v>
      </c>
      <c r="BM234">
        <v>68300</v>
      </c>
      <c r="BR234" s="2">
        <v>40178</v>
      </c>
      <c r="BS234">
        <v>42922.3</v>
      </c>
      <c r="BU234" s="2">
        <v>40178</v>
      </c>
      <c r="BV234">
        <v>45718.6</v>
      </c>
      <c r="BX234" s="2">
        <v>40178</v>
      </c>
      <c r="BY234">
        <v>42602</v>
      </c>
      <c r="CD234" s="2">
        <v>40178</v>
      </c>
      <c r="CE234">
        <v>38026</v>
      </c>
    </row>
    <row r="235" spans="4:83">
      <c r="D235" s="2">
        <v>40209</v>
      </c>
      <c r="E235">
        <v>1001068</v>
      </c>
      <c r="J235" s="2">
        <v>40209</v>
      </c>
      <c r="K235">
        <v>400920</v>
      </c>
      <c r="V235" s="5">
        <v>40209</v>
      </c>
      <c r="W235">
        <v>257100</v>
      </c>
      <c r="AQ235" s="2">
        <v>40268</v>
      </c>
      <c r="AR235">
        <v>145936</v>
      </c>
      <c r="AW235" s="2">
        <v>40209</v>
      </c>
      <c r="AX235">
        <v>93111.7</v>
      </c>
      <c r="AZ235" s="2">
        <v>40209</v>
      </c>
      <c r="BA235">
        <v>78987.199999999997</v>
      </c>
      <c r="BI235" s="2">
        <v>40209</v>
      </c>
      <c r="BJ235">
        <v>72679</v>
      </c>
      <c r="BL235" s="2">
        <v>40543</v>
      </c>
      <c r="BM235">
        <v>70900</v>
      </c>
      <c r="BR235" s="2">
        <v>40209</v>
      </c>
      <c r="BS235">
        <v>43115.1</v>
      </c>
      <c r="BU235" s="2">
        <v>40209</v>
      </c>
      <c r="BV235">
        <v>47320.9</v>
      </c>
      <c r="BX235" s="2">
        <v>40209</v>
      </c>
      <c r="BY235">
        <v>45324</v>
      </c>
      <c r="CD235" s="2">
        <v>40209</v>
      </c>
      <c r="CE235">
        <v>37645.699999999997</v>
      </c>
    </row>
    <row r="236" spans="4:83">
      <c r="D236" s="2">
        <v>40237</v>
      </c>
      <c r="E236">
        <v>998715</v>
      </c>
      <c r="J236" s="2">
        <v>40237</v>
      </c>
      <c r="K236">
        <v>405971</v>
      </c>
      <c r="V236" s="5">
        <v>40237</v>
      </c>
      <c r="W236">
        <v>258200</v>
      </c>
      <c r="AQ236" s="2">
        <v>40298</v>
      </c>
      <c r="AR236">
        <v>147593</v>
      </c>
      <c r="AW236" s="2">
        <v>40237</v>
      </c>
      <c r="AX236">
        <v>92996.7</v>
      </c>
      <c r="AZ236" s="2">
        <v>40237</v>
      </c>
      <c r="BA236">
        <v>78964</v>
      </c>
      <c r="BI236" s="2">
        <v>40237</v>
      </c>
      <c r="BJ236">
        <v>70972</v>
      </c>
      <c r="BL236" s="2">
        <v>40574</v>
      </c>
      <c r="BM236">
        <v>73400</v>
      </c>
      <c r="BR236" s="2">
        <v>40237</v>
      </c>
      <c r="BS236">
        <v>42730.5</v>
      </c>
      <c r="BU236" s="2">
        <v>40237</v>
      </c>
      <c r="BV236">
        <v>46234.2</v>
      </c>
      <c r="BX236" s="2">
        <v>40237</v>
      </c>
      <c r="BY236">
        <v>45845</v>
      </c>
      <c r="CD236" s="2">
        <v>40237</v>
      </c>
      <c r="CE236">
        <v>37916.9</v>
      </c>
    </row>
    <row r="237" spans="4:83">
      <c r="D237" s="2">
        <v>40268</v>
      </c>
      <c r="E237">
        <v>990513</v>
      </c>
      <c r="J237" s="2">
        <v>40268</v>
      </c>
      <c r="K237">
        <v>407283</v>
      </c>
      <c r="V237" s="5">
        <v>40268</v>
      </c>
      <c r="W237">
        <v>258800</v>
      </c>
      <c r="AQ237" s="2">
        <v>40329</v>
      </c>
      <c r="AR237">
        <v>143389</v>
      </c>
      <c r="AW237" s="2">
        <v>40268</v>
      </c>
      <c r="AX237">
        <v>91517.5</v>
      </c>
      <c r="AZ237" s="2">
        <v>40268</v>
      </c>
      <c r="BA237">
        <v>79104.100000000006</v>
      </c>
      <c r="BI237" s="2">
        <v>40268</v>
      </c>
      <c r="BJ237">
        <v>70788</v>
      </c>
      <c r="BL237" s="2">
        <v>40602</v>
      </c>
      <c r="BM237">
        <v>73800</v>
      </c>
      <c r="BR237" s="2">
        <v>40268</v>
      </c>
      <c r="BS237">
        <v>42427.3</v>
      </c>
      <c r="BU237" s="2">
        <v>40268</v>
      </c>
      <c r="BV237">
        <v>50477.8</v>
      </c>
      <c r="BX237" s="2">
        <v>40268</v>
      </c>
      <c r="BY237">
        <v>45200</v>
      </c>
      <c r="CD237" s="2">
        <v>40268</v>
      </c>
      <c r="CE237">
        <v>40221.300000000003</v>
      </c>
    </row>
    <row r="238" spans="4:83">
      <c r="D238" s="2">
        <v>40298</v>
      </c>
      <c r="E238">
        <v>993237</v>
      </c>
      <c r="J238" s="2">
        <v>40298</v>
      </c>
      <c r="K238">
        <v>405544</v>
      </c>
      <c r="V238" s="5">
        <v>40298</v>
      </c>
      <c r="W238">
        <v>259200</v>
      </c>
      <c r="AQ238" s="2">
        <v>40359</v>
      </c>
      <c r="AR238">
        <v>146229</v>
      </c>
      <c r="AW238" s="2">
        <v>40298</v>
      </c>
      <c r="AX238">
        <v>92209</v>
      </c>
      <c r="AZ238" s="2">
        <v>40298</v>
      </c>
      <c r="BA238">
        <v>82231.899999999994</v>
      </c>
      <c r="BI238" s="2">
        <v>40298</v>
      </c>
      <c r="BJ238">
        <v>67236</v>
      </c>
      <c r="BL238" s="2">
        <v>40633</v>
      </c>
      <c r="BM238">
        <v>74500</v>
      </c>
      <c r="BR238" s="2">
        <v>40298</v>
      </c>
      <c r="BS238">
        <v>43005.4</v>
      </c>
      <c r="BU238" s="2">
        <v>40298</v>
      </c>
      <c r="BV238">
        <v>49591.199999999997</v>
      </c>
      <c r="BX238" s="2">
        <v>40298</v>
      </c>
      <c r="BY238">
        <v>45439</v>
      </c>
      <c r="CD238" s="2">
        <v>40298</v>
      </c>
      <c r="CE238">
        <v>41961.5</v>
      </c>
    </row>
    <row r="239" spans="4:83">
      <c r="D239" s="2">
        <v>40329</v>
      </c>
      <c r="E239">
        <v>987635</v>
      </c>
      <c r="J239" s="2">
        <v>40329</v>
      </c>
      <c r="K239">
        <v>407787</v>
      </c>
      <c r="V239" s="5">
        <v>40329</v>
      </c>
      <c r="W239">
        <v>256200</v>
      </c>
      <c r="AQ239" s="2">
        <v>40390</v>
      </c>
      <c r="AR239">
        <v>150294</v>
      </c>
      <c r="AW239" s="2">
        <v>40329</v>
      </c>
      <c r="AX239">
        <v>91696</v>
      </c>
      <c r="AZ239" s="2">
        <v>40329</v>
      </c>
      <c r="BA239">
        <v>80122.899999999994</v>
      </c>
      <c r="BI239" s="2">
        <v>40329</v>
      </c>
      <c r="BJ239">
        <v>74286</v>
      </c>
      <c r="BL239" s="2">
        <v>40663</v>
      </c>
      <c r="BM239">
        <v>77400</v>
      </c>
      <c r="BR239" s="2">
        <v>40329</v>
      </c>
      <c r="BS239">
        <v>43864.7</v>
      </c>
      <c r="BU239" s="2">
        <v>40329</v>
      </c>
      <c r="BV239">
        <v>46001.9</v>
      </c>
      <c r="BX239" s="2">
        <v>40329</v>
      </c>
      <c r="BY239">
        <v>44736</v>
      </c>
      <c r="CD239" s="2">
        <v>40329</v>
      </c>
      <c r="CE239">
        <v>42344.5</v>
      </c>
    </row>
    <row r="240" spans="4:83">
      <c r="D240" s="2">
        <v>40359</v>
      </c>
      <c r="E240">
        <v>995675</v>
      </c>
      <c r="J240" s="2">
        <v>40359</v>
      </c>
      <c r="K240">
        <v>408482</v>
      </c>
      <c r="V240" s="5">
        <v>40359</v>
      </c>
      <c r="W240">
        <v>256800</v>
      </c>
      <c r="AQ240" s="2">
        <v>40421</v>
      </c>
      <c r="AR240">
        <v>149711</v>
      </c>
      <c r="AW240" s="2">
        <v>40359</v>
      </c>
      <c r="AX240">
        <v>90878.8</v>
      </c>
      <c r="AZ240" s="2">
        <v>40359</v>
      </c>
      <c r="BA240">
        <v>78960.3</v>
      </c>
      <c r="BI240" s="2">
        <v>40359</v>
      </c>
      <c r="BJ240">
        <v>73592</v>
      </c>
      <c r="BL240" s="2">
        <v>40694</v>
      </c>
      <c r="BM240">
        <v>76800</v>
      </c>
      <c r="BR240" s="2">
        <v>40359</v>
      </c>
      <c r="BS240">
        <v>44266.5</v>
      </c>
      <c r="BU240" s="2">
        <v>40359</v>
      </c>
      <c r="BV240">
        <v>42499.4</v>
      </c>
      <c r="BX240" s="2">
        <v>40359</v>
      </c>
      <c r="BY240">
        <v>44045</v>
      </c>
      <c r="CD240" s="2">
        <v>40359</v>
      </c>
      <c r="CE240">
        <v>43568.2</v>
      </c>
    </row>
    <row r="241" spans="4:83">
      <c r="D241" s="2">
        <v>40390</v>
      </c>
      <c r="E241">
        <v>1009761</v>
      </c>
      <c r="J241" s="2">
        <v>40390</v>
      </c>
      <c r="K241">
        <v>408738</v>
      </c>
      <c r="V241" s="5">
        <v>40390</v>
      </c>
      <c r="W241">
        <v>260700</v>
      </c>
      <c r="AQ241" s="2">
        <v>40451</v>
      </c>
      <c r="AR241">
        <v>155493</v>
      </c>
      <c r="AW241" s="2">
        <v>40390</v>
      </c>
      <c r="AX241">
        <v>91127.3</v>
      </c>
      <c r="AZ241" s="2">
        <v>40390</v>
      </c>
      <c r="BA241">
        <v>86882.9</v>
      </c>
      <c r="BI241" s="2">
        <v>40390</v>
      </c>
      <c r="BJ241">
        <v>76505</v>
      </c>
      <c r="BL241" s="2">
        <v>40724</v>
      </c>
      <c r="BM241">
        <v>77400</v>
      </c>
      <c r="BR241" s="2">
        <v>40390</v>
      </c>
      <c r="BS241">
        <v>46159.9</v>
      </c>
      <c r="BU241" s="2">
        <v>40390</v>
      </c>
      <c r="BV241">
        <v>48231.1</v>
      </c>
      <c r="BX241" s="2">
        <v>40390</v>
      </c>
      <c r="BY241">
        <v>45611</v>
      </c>
      <c r="CD241" s="2">
        <v>40390</v>
      </c>
      <c r="CE241">
        <v>45222</v>
      </c>
    </row>
    <row r="242" spans="4:83">
      <c r="D242" s="2">
        <v>40421</v>
      </c>
      <c r="E242">
        <v>1014685</v>
      </c>
      <c r="J242" s="2">
        <v>40421</v>
      </c>
      <c r="K242">
        <v>411489</v>
      </c>
      <c r="V242" s="5">
        <v>40421</v>
      </c>
      <c r="W242">
        <v>261400</v>
      </c>
      <c r="AQ242" s="2">
        <v>40482</v>
      </c>
      <c r="AR242">
        <v>157724</v>
      </c>
      <c r="AW242" s="2">
        <v>40421</v>
      </c>
      <c r="AX242">
        <v>91354</v>
      </c>
      <c r="AZ242" s="2">
        <v>40421</v>
      </c>
      <c r="BA242">
        <v>86608.8</v>
      </c>
      <c r="BI242" s="2">
        <v>40421</v>
      </c>
      <c r="BJ242">
        <v>74455</v>
      </c>
      <c r="BL242" s="2">
        <v>40755</v>
      </c>
      <c r="BM242">
        <v>77900</v>
      </c>
      <c r="BR242" s="2">
        <v>40421</v>
      </c>
      <c r="BS242">
        <v>45299.7</v>
      </c>
      <c r="BU242" s="2">
        <v>40421</v>
      </c>
      <c r="BV242">
        <v>45887.3</v>
      </c>
      <c r="BX242" s="2">
        <v>40421</v>
      </c>
      <c r="BY242">
        <v>46288</v>
      </c>
      <c r="CD242" s="2">
        <v>40421</v>
      </c>
      <c r="CE242">
        <v>44863.5</v>
      </c>
    </row>
    <row r="243" spans="4:83">
      <c r="D243" s="2">
        <v>40451</v>
      </c>
      <c r="E243">
        <v>1051474</v>
      </c>
      <c r="J243" s="2">
        <v>40451</v>
      </c>
      <c r="K243">
        <v>413330</v>
      </c>
      <c r="V243" s="5">
        <v>40451</v>
      </c>
      <c r="W243">
        <v>266100</v>
      </c>
      <c r="AQ243" s="2">
        <v>40512</v>
      </c>
      <c r="AR243">
        <v>157238</v>
      </c>
      <c r="AW243" s="2">
        <v>40451</v>
      </c>
      <c r="AX243">
        <v>96619.5</v>
      </c>
      <c r="AZ243" s="2">
        <v>40451</v>
      </c>
      <c r="BA243">
        <v>91839.5</v>
      </c>
      <c r="BI243" s="2">
        <v>40451</v>
      </c>
      <c r="BJ243">
        <v>80538</v>
      </c>
      <c r="BL243" s="2">
        <v>40786</v>
      </c>
      <c r="BM243">
        <v>78100</v>
      </c>
      <c r="BR243" s="2">
        <v>40451</v>
      </c>
      <c r="BS243">
        <v>45985.4</v>
      </c>
      <c r="BU243" s="2">
        <v>40451</v>
      </c>
      <c r="BV243">
        <v>45821.2</v>
      </c>
      <c r="BX243" s="2">
        <v>40451</v>
      </c>
      <c r="BY243">
        <v>47543</v>
      </c>
      <c r="CD243" s="2">
        <v>40451</v>
      </c>
      <c r="CE243">
        <v>48140.1</v>
      </c>
    </row>
    <row r="244" spans="4:83">
      <c r="D244" s="2">
        <v>40482</v>
      </c>
      <c r="E244">
        <v>1058896</v>
      </c>
      <c r="J244" s="2">
        <v>40482</v>
      </c>
      <c r="K244">
        <v>420858</v>
      </c>
      <c r="V244" s="5">
        <v>40482</v>
      </c>
      <c r="W244">
        <v>267000</v>
      </c>
      <c r="AQ244" s="2">
        <v>40543</v>
      </c>
      <c r="AR244">
        <v>160568</v>
      </c>
      <c r="AW244" s="2">
        <v>40482</v>
      </c>
      <c r="AX244">
        <v>101214</v>
      </c>
      <c r="AZ244" s="2">
        <v>40482</v>
      </c>
      <c r="BA244">
        <v>92809.1</v>
      </c>
      <c r="BI244" s="2">
        <v>40482</v>
      </c>
      <c r="BJ244">
        <v>80500</v>
      </c>
      <c r="BL244" s="2">
        <v>40816</v>
      </c>
      <c r="BM244">
        <v>76300</v>
      </c>
      <c r="BR244" s="2">
        <v>40482</v>
      </c>
      <c r="BS244">
        <v>46631.8</v>
      </c>
      <c r="BU244" s="2">
        <v>40482</v>
      </c>
      <c r="BV244">
        <v>46996.5</v>
      </c>
      <c r="BX244" s="2">
        <v>40482</v>
      </c>
      <c r="BY244">
        <v>46744</v>
      </c>
      <c r="CD244" s="2">
        <v>40482</v>
      </c>
      <c r="CE244">
        <v>47205.8</v>
      </c>
    </row>
    <row r="245" spans="4:83">
      <c r="D245" s="2">
        <v>40512</v>
      </c>
      <c r="E245">
        <v>1041690</v>
      </c>
      <c r="J245" s="2">
        <v>40512</v>
      </c>
      <c r="K245">
        <v>425513</v>
      </c>
      <c r="V245" s="5">
        <v>40512</v>
      </c>
      <c r="W245">
        <v>266100</v>
      </c>
      <c r="AQ245" s="2">
        <v>40574</v>
      </c>
      <c r="AR245">
        <v>163686</v>
      </c>
      <c r="AW245" s="2">
        <v>40512</v>
      </c>
      <c r="AX245">
        <v>101692</v>
      </c>
      <c r="AZ245" s="2">
        <v>40512</v>
      </c>
      <c r="BA245">
        <v>89612.4</v>
      </c>
      <c r="BI245" s="2">
        <v>40512</v>
      </c>
      <c r="BJ245">
        <v>69061</v>
      </c>
      <c r="BL245" s="2">
        <v>40847</v>
      </c>
      <c r="BM245">
        <v>76900</v>
      </c>
      <c r="BR245" s="2">
        <v>40512</v>
      </c>
      <c r="BS245">
        <v>46465.5</v>
      </c>
      <c r="BU245" s="2">
        <v>40512</v>
      </c>
      <c r="BV245">
        <v>42755.8</v>
      </c>
      <c r="BX245" s="2">
        <v>40512</v>
      </c>
      <c r="BY245">
        <v>44715</v>
      </c>
      <c r="CD245" s="2">
        <v>40512</v>
      </c>
      <c r="CE245">
        <v>46584.3</v>
      </c>
    </row>
    <row r="246" spans="4:83">
      <c r="D246" s="2">
        <v>40543</v>
      </c>
      <c r="E246">
        <v>1035817</v>
      </c>
      <c r="J246" s="2">
        <v>40543</v>
      </c>
      <c r="K246">
        <v>432094</v>
      </c>
      <c r="V246" s="5">
        <v>40543</v>
      </c>
      <c r="W246">
        <v>268700</v>
      </c>
      <c r="AQ246" s="2">
        <v>40602</v>
      </c>
      <c r="AR246">
        <v>164112</v>
      </c>
      <c r="AW246" s="2">
        <v>40543</v>
      </c>
      <c r="AX246">
        <v>102325</v>
      </c>
      <c r="AZ246" s="2">
        <v>40543</v>
      </c>
      <c r="BA246">
        <v>86317.4</v>
      </c>
      <c r="BI246" s="2">
        <v>40543</v>
      </c>
      <c r="BJ246">
        <v>70334</v>
      </c>
      <c r="BL246" s="2">
        <v>40877</v>
      </c>
      <c r="BM246">
        <v>75200</v>
      </c>
      <c r="BR246" s="2">
        <v>40543</v>
      </c>
      <c r="BS246">
        <v>46619.3</v>
      </c>
      <c r="BU246" s="2">
        <v>40543</v>
      </c>
      <c r="BV246">
        <v>49740.2</v>
      </c>
      <c r="BX246" s="2">
        <v>40543</v>
      </c>
      <c r="BY246">
        <v>44888</v>
      </c>
      <c r="CD246" s="2">
        <v>40543</v>
      </c>
      <c r="CE246">
        <v>49334.8</v>
      </c>
    </row>
    <row r="247" spans="4:83">
      <c r="D247" s="2">
        <v>40574</v>
      </c>
      <c r="E247">
        <v>1034301</v>
      </c>
      <c r="J247" s="2">
        <v>40574</v>
      </c>
      <c r="K247">
        <v>435810</v>
      </c>
      <c r="V247" s="5">
        <v>40574</v>
      </c>
      <c r="W247">
        <v>273200</v>
      </c>
      <c r="AQ247" s="2">
        <v>40633</v>
      </c>
      <c r="AR247">
        <v>167700</v>
      </c>
      <c r="AW247" s="2">
        <v>40574</v>
      </c>
      <c r="AX247">
        <v>103801</v>
      </c>
      <c r="AZ247" s="2">
        <v>40574</v>
      </c>
      <c r="BA247">
        <v>88814.3</v>
      </c>
      <c r="BI247" s="2">
        <v>40574</v>
      </c>
      <c r="BJ247">
        <v>72467</v>
      </c>
      <c r="BL247" s="2">
        <v>40908</v>
      </c>
      <c r="BM247">
        <v>74900</v>
      </c>
      <c r="BR247" s="2">
        <v>40574</v>
      </c>
      <c r="BS247">
        <v>47118.1</v>
      </c>
      <c r="BU247" s="2">
        <v>40574</v>
      </c>
      <c r="BV247">
        <v>50552.1</v>
      </c>
      <c r="BX247" s="2">
        <v>40574</v>
      </c>
      <c r="BY247">
        <v>45918</v>
      </c>
      <c r="CD247" s="2">
        <v>40574</v>
      </c>
      <c r="CE247">
        <v>53184.1</v>
      </c>
    </row>
    <row r="248" spans="4:83">
      <c r="D248" s="2">
        <v>40602</v>
      </c>
      <c r="E248">
        <v>1030543</v>
      </c>
      <c r="J248" s="2">
        <v>40602</v>
      </c>
      <c r="K248">
        <v>434941</v>
      </c>
      <c r="V248" s="5">
        <v>40602</v>
      </c>
      <c r="W248">
        <v>272700</v>
      </c>
      <c r="AQ248" s="2">
        <v>40663</v>
      </c>
      <c r="AR248">
        <v>173632</v>
      </c>
      <c r="AW248" s="2">
        <v>40602</v>
      </c>
      <c r="AX248">
        <v>105462</v>
      </c>
      <c r="AZ248" s="2">
        <v>40602</v>
      </c>
      <c r="BA248">
        <v>96320</v>
      </c>
      <c r="BI248" s="2">
        <v>40602</v>
      </c>
      <c r="BJ248">
        <v>76283</v>
      </c>
      <c r="BL248" s="2">
        <v>40939</v>
      </c>
      <c r="BM248">
        <v>77100</v>
      </c>
      <c r="BR248" s="2">
        <v>40602</v>
      </c>
      <c r="BS248">
        <v>46703</v>
      </c>
      <c r="BU248" s="2">
        <v>40602</v>
      </c>
      <c r="BV248">
        <v>49016.5</v>
      </c>
      <c r="BX248" s="2">
        <v>40602</v>
      </c>
      <c r="BY248">
        <v>47334</v>
      </c>
      <c r="CD248" s="2">
        <v>40602</v>
      </c>
      <c r="CE248">
        <v>53789.599999999999</v>
      </c>
    </row>
    <row r="249" spans="4:83">
      <c r="D249" s="2">
        <v>40633</v>
      </c>
      <c r="E249">
        <v>1041409</v>
      </c>
      <c r="J249" s="2">
        <v>40633</v>
      </c>
      <c r="K249">
        <v>451535</v>
      </c>
      <c r="V249" s="5">
        <v>40633</v>
      </c>
      <c r="W249">
        <v>272500</v>
      </c>
      <c r="AQ249" s="2">
        <v>40694</v>
      </c>
      <c r="AR249">
        <v>172566</v>
      </c>
      <c r="AW249" s="2">
        <v>40633</v>
      </c>
      <c r="AX249">
        <v>109407</v>
      </c>
      <c r="AZ249" s="2">
        <v>40633</v>
      </c>
      <c r="BA249">
        <v>99273.1</v>
      </c>
      <c r="BI249" s="2">
        <v>40633</v>
      </c>
      <c r="BJ249">
        <v>79572</v>
      </c>
      <c r="BR249" s="2">
        <v>40633</v>
      </c>
      <c r="BS249">
        <v>45621.1</v>
      </c>
      <c r="BU249" s="2">
        <v>40633</v>
      </c>
      <c r="BV249">
        <v>49700.1</v>
      </c>
      <c r="BX249" s="2">
        <v>40633</v>
      </c>
      <c r="BY249">
        <v>47359</v>
      </c>
      <c r="CD249" s="2">
        <v>40633</v>
      </c>
      <c r="CE249">
        <v>53545.5</v>
      </c>
    </row>
    <row r="250" spans="4:83">
      <c r="D250" s="2">
        <v>40663</v>
      </c>
      <c r="E250">
        <v>1057678</v>
      </c>
      <c r="J250" s="2">
        <v>40663</v>
      </c>
      <c r="K250">
        <v>458728</v>
      </c>
      <c r="V250" s="5">
        <v>40663</v>
      </c>
      <c r="W250">
        <v>276900</v>
      </c>
      <c r="AQ250" s="2">
        <v>40724</v>
      </c>
      <c r="AR250">
        <v>173910</v>
      </c>
      <c r="AW250" s="2">
        <v>40663</v>
      </c>
      <c r="AX250">
        <v>125556</v>
      </c>
      <c r="AZ250" s="2">
        <v>40663</v>
      </c>
      <c r="BA250">
        <v>104229</v>
      </c>
      <c r="BI250" s="2">
        <v>40663</v>
      </c>
      <c r="BJ250">
        <v>83298</v>
      </c>
      <c r="BR250" s="2">
        <v>40663</v>
      </c>
      <c r="BS250">
        <v>45980.4</v>
      </c>
      <c r="BU250" s="2">
        <v>40663</v>
      </c>
      <c r="BV250">
        <v>54398.8</v>
      </c>
      <c r="BX250" s="2">
        <v>40663</v>
      </c>
      <c r="BY250">
        <v>49475</v>
      </c>
      <c r="CD250" s="2">
        <v>40663</v>
      </c>
      <c r="CE250">
        <v>56967.3</v>
      </c>
    </row>
    <row r="251" spans="4:83">
      <c r="D251" s="2">
        <v>40694</v>
      </c>
      <c r="E251">
        <v>1062256</v>
      </c>
      <c r="J251" s="2">
        <v>40694</v>
      </c>
      <c r="K251">
        <v>470922</v>
      </c>
      <c r="V251" s="5">
        <v>40694</v>
      </c>
      <c r="W251">
        <v>275900</v>
      </c>
      <c r="AQ251" s="2">
        <v>40755</v>
      </c>
      <c r="AR251">
        <v>175854</v>
      </c>
      <c r="AW251" s="2">
        <v>40694</v>
      </c>
      <c r="AX251">
        <v>128295</v>
      </c>
      <c r="AZ251" s="2">
        <v>40694</v>
      </c>
      <c r="BA251">
        <v>99838.9</v>
      </c>
      <c r="BI251" s="2">
        <v>40694</v>
      </c>
      <c r="BJ251">
        <v>80846</v>
      </c>
      <c r="BR251" s="2">
        <v>40694</v>
      </c>
      <c r="BS251">
        <v>46122.3</v>
      </c>
      <c r="BU251" s="2">
        <v>40694</v>
      </c>
      <c r="BV251">
        <v>53281.9</v>
      </c>
      <c r="BX251" s="2">
        <v>40694</v>
      </c>
      <c r="BY251">
        <v>50622</v>
      </c>
      <c r="CD251" s="2">
        <v>40694</v>
      </c>
      <c r="CE251">
        <v>55758.400000000001</v>
      </c>
    </row>
    <row r="252" spans="4:83">
      <c r="D252" s="2">
        <v>40724</v>
      </c>
      <c r="E252">
        <v>1061455</v>
      </c>
      <c r="J252" s="2">
        <v>40724</v>
      </c>
      <c r="K252">
        <v>482083</v>
      </c>
      <c r="V252" s="5">
        <v>40724</v>
      </c>
      <c r="W252">
        <v>277200</v>
      </c>
      <c r="AQ252" s="2">
        <v>40786</v>
      </c>
      <c r="AR252">
        <v>178295</v>
      </c>
      <c r="AW252" s="2">
        <v>40724</v>
      </c>
      <c r="AX252">
        <v>129760</v>
      </c>
      <c r="AZ252" s="2">
        <v>40724</v>
      </c>
      <c r="BA252">
        <v>101480</v>
      </c>
      <c r="BI252" s="2">
        <v>40724</v>
      </c>
      <c r="BJ252">
        <v>81766</v>
      </c>
      <c r="BR252" s="2">
        <v>40724</v>
      </c>
      <c r="BS252">
        <v>45761.2</v>
      </c>
      <c r="BU252" s="2">
        <v>40724</v>
      </c>
      <c r="BV252">
        <v>48639.8</v>
      </c>
      <c r="BX252" s="2">
        <v>40724</v>
      </c>
      <c r="BY252">
        <v>49111</v>
      </c>
      <c r="CD252" s="2">
        <v>40724</v>
      </c>
      <c r="CE252">
        <v>57621.4</v>
      </c>
    </row>
    <row r="253" spans="4:83">
      <c r="D253" s="2">
        <v>40755</v>
      </c>
      <c r="E253">
        <v>1071531</v>
      </c>
      <c r="J253" s="2">
        <v>40755</v>
      </c>
      <c r="K253">
        <v>490377</v>
      </c>
      <c r="V253" s="5">
        <v>40755</v>
      </c>
      <c r="W253">
        <v>278800</v>
      </c>
      <c r="AQ253" s="2">
        <v>40816</v>
      </c>
      <c r="AR253">
        <v>174344</v>
      </c>
      <c r="AW253" s="2">
        <v>40755</v>
      </c>
      <c r="AX253">
        <v>130817</v>
      </c>
      <c r="AZ253" s="2">
        <v>40755</v>
      </c>
      <c r="BA253">
        <v>98625.8</v>
      </c>
      <c r="BI253" s="2">
        <v>40755</v>
      </c>
      <c r="BJ253">
        <v>80847</v>
      </c>
      <c r="BR253" s="2">
        <v>40755</v>
      </c>
      <c r="BS253">
        <v>45773.3</v>
      </c>
      <c r="BU253" s="2">
        <v>40755</v>
      </c>
      <c r="BV253">
        <v>47298.6</v>
      </c>
      <c r="BX253" s="2">
        <v>40755</v>
      </c>
      <c r="BY253">
        <v>49859</v>
      </c>
      <c r="CD253" s="2">
        <v>40755</v>
      </c>
      <c r="CE253">
        <v>58641.599999999999</v>
      </c>
    </row>
    <row r="254" spans="4:83">
      <c r="D254" s="2">
        <v>40786</v>
      </c>
      <c r="E254">
        <v>1135186</v>
      </c>
      <c r="J254" s="2">
        <v>40786</v>
      </c>
      <c r="K254">
        <v>490943</v>
      </c>
      <c r="V254" s="5">
        <v>40786</v>
      </c>
      <c r="W254">
        <v>279400</v>
      </c>
      <c r="AQ254" s="2">
        <v>40847</v>
      </c>
      <c r="AR254">
        <v>178526</v>
      </c>
      <c r="AW254" s="2">
        <v>40786</v>
      </c>
      <c r="AX254">
        <v>131658</v>
      </c>
      <c r="AZ254" s="2">
        <v>40786</v>
      </c>
      <c r="BA254">
        <v>98231.3</v>
      </c>
      <c r="BI254" s="2">
        <v>40786</v>
      </c>
      <c r="BJ254">
        <v>85785</v>
      </c>
      <c r="BR254" s="2">
        <v>40786</v>
      </c>
      <c r="BS254">
        <v>43503.8</v>
      </c>
      <c r="BU254" s="2">
        <v>40786</v>
      </c>
      <c r="BV254">
        <v>47904.5</v>
      </c>
      <c r="BX254" s="2">
        <v>40786</v>
      </c>
      <c r="BY254">
        <v>51005</v>
      </c>
      <c r="CD254" s="2">
        <v>40786</v>
      </c>
      <c r="CE254">
        <v>59838.7</v>
      </c>
    </row>
    <row r="255" spans="4:83">
      <c r="D255" s="2">
        <v>40816</v>
      </c>
      <c r="E255">
        <v>1122922</v>
      </c>
      <c r="J255" s="2">
        <v>40816</v>
      </c>
      <c r="K255">
        <v>508077</v>
      </c>
      <c r="V255" s="5">
        <v>40816</v>
      </c>
      <c r="W255">
        <v>277700</v>
      </c>
      <c r="AW255" s="2">
        <v>40816</v>
      </c>
      <c r="AX255">
        <v>126267</v>
      </c>
      <c r="AZ255" s="2">
        <v>40816</v>
      </c>
      <c r="BA255">
        <v>92323.3</v>
      </c>
      <c r="BI255" s="2">
        <v>40816</v>
      </c>
      <c r="BJ255">
        <v>82728</v>
      </c>
      <c r="BR255" s="2">
        <v>40816</v>
      </c>
      <c r="BS255">
        <v>42160.7</v>
      </c>
      <c r="BU255" s="2">
        <v>40816</v>
      </c>
      <c r="BV255">
        <v>42125</v>
      </c>
      <c r="BX255" s="2">
        <v>40816</v>
      </c>
      <c r="BY255">
        <v>50598</v>
      </c>
      <c r="CD255" s="2">
        <v>40816</v>
      </c>
      <c r="CE255">
        <v>56588.3</v>
      </c>
    </row>
    <row r="256" spans="4:83">
      <c r="D256" s="2">
        <v>40847</v>
      </c>
      <c r="E256">
        <v>1129114</v>
      </c>
      <c r="J256" s="2">
        <v>40847</v>
      </c>
      <c r="K256">
        <v>509542</v>
      </c>
      <c r="V256" s="5">
        <v>40847</v>
      </c>
      <c r="W256">
        <v>281700</v>
      </c>
      <c r="AW256" s="2">
        <v>40847</v>
      </c>
      <c r="AX256">
        <v>130073</v>
      </c>
      <c r="AZ256" s="2">
        <v>40847</v>
      </c>
      <c r="BA256">
        <v>94335.6</v>
      </c>
      <c r="BI256" s="2">
        <v>40847</v>
      </c>
      <c r="BJ256">
        <v>85788</v>
      </c>
      <c r="BR256" s="2">
        <v>40847</v>
      </c>
      <c r="BS256">
        <v>40839.199999999997</v>
      </c>
      <c r="BU256" s="2">
        <v>40847</v>
      </c>
      <c r="BV256">
        <v>46711.6</v>
      </c>
      <c r="BX256" s="2">
        <v>40847</v>
      </c>
      <c r="BY256">
        <v>52103</v>
      </c>
      <c r="CD256" s="2">
        <v>40847</v>
      </c>
      <c r="CE256">
        <v>57779.5</v>
      </c>
    </row>
    <row r="257" spans="4:83">
      <c r="D257" s="2">
        <v>40877</v>
      </c>
      <c r="E257">
        <v>1224805</v>
      </c>
      <c r="J257" s="2">
        <v>40877</v>
      </c>
      <c r="K257">
        <v>516442</v>
      </c>
      <c r="V257" s="5">
        <v>40877</v>
      </c>
      <c r="W257">
        <v>282500</v>
      </c>
      <c r="AW257" s="2">
        <v>40877</v>
      </c>
      <c r="AX257">
        <v>130072</v>
      </c>
      <c r="AZ257" s="2">
        <v>40877</v>
      </c>
      <c r="BA257">
        <v>90417.3</v>
      </c>
      <c r="BI257" s="2">
        <v>40877</v>
      </c>
      <c r="BJ257">
        <v>78246</v>
      </c>
      <c r="BR257" s="2">
        <v>40877</v>
      </c>
      <c r="BS257">
        <v>39396.6</v>
      </c>
      <c r="BU257" s="2">
        <v>40877</v>
      </c>
      <c r="BV257">
        <v>42504.4</v>
      </c>
      <c r="BX257" s="2">
        <v>40877</v>
      </c>
      <c r="BY257">
        <v>52693</v>
      </c>
      <c r="CD257" s="2">
        <v>40877</v>
      </c>
      <c r="CE257">
        <v>56956.2</v>
      </c>
    </row>
    <row r="258" spans="4:83">
      <c r="D258" s="2">
        <v>40908</v>
      </c>
      <c r="E258">
        <v>1220785</v>
      </c>
      <c r="J258" s="2">
        <v>40908</v>
      </c>
      <c r="K258">
        <v>536229</v>
      </c>
      <c r="V258" s="5">
        <v>40908</v>
      </c>
      <c r="W258">
        <v>285400</v>
      </c>
      <c r="AW258" s="2">
        <v>40908</v>
      </c>
      <c r="AX258">
        <v>128987</v>
      </c>
      <c r="AZ258" s="2">
        <v>40908</v>
      </c>
      <c r="BA258">
        <v>89688.1</v>
      </c>
      <c r="BR258" s="2">
        <v>40908</v>
      </c>
      <c r="BS258">
        <v>40074.6</v>
      </c>
      <c r="BX258" s="2">
        <v>40908</v>
      </c>
      <c r="BY258">
        <v>52811</v>
      </c>
      <c r="CD258" s="2">
        <v>40908</v>
      </c>
      <c r="CE258">
        <v>56238.6</v>
      </c>
    </row>
    <row r="259" spans="4:83">
      <c r="D259" s="2">
        <v>40939</v>
      </c>
      <c r="E259">
        <v>1225982</v>
      </c>
      <c r="V259" s="5">
        <v>40939</v>
      </c>
      <c r="W259">
        <v>292800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O26"/>
  <sheetViews>
    <sheetView topLeftCell="A4" workbookViewId="0">
      <selection activeCell="C6" sqref="C6:O26"/>
    </sheetView>
  </sheetViews>
  <sheetFormatPr defaultRowHeight="15"/>
  <sheetData>
    <row r="6" spans="3:15">
      <c r="C6" t="s">
        <v>161</v>
      </c>
      <c r="D6" t="s">
        <v>162</v>
      </c>
      <c r="E6" t="s">
        <v>163</v>
      </c>
      <c r="F6" t="s">
        <v>164</v>
      </c>
      <c r="G6" t="s">
        <v>165</v>
      </c>
      <c r="H6" t="s">
        <v>166</v>
      </c>
      <c r="I6" t="s">
        <v>167</v>
      </c>
      <c r="J6" t="s">
        <v>168</v>
      </c>
      <c r="K6" t="s">
        <v>169</v>
      </c>
      <c r="L6" t="s">
        <v>170</v>
      </c>
      <c r="M6" t="s">
        <v>171</v>
      </c>
      <c r="N6" t="s">
        <v>172</v>
      </c>
      <c r="O6" t="s">
        <v>173</v>
      </c>
    </row>
    <row r="7" spans="3:15">
      <c r="C7" t="s">
        <v>108</v>
      </c>
      <c r="D7">
        <v>792972000000</v>
      </c>
      <c r="E7">
        <v>947860000000</v>
      </c>
      <c r="F7">
        <v>1081076933627.6399</v>
      </c>
      <c r="G7">
        <v>1240453059778.3</v>
      </c>
      <c r="H7">
        <v>1414070705988.5901</v>
      </c>
      <c r="I7">
        <v>1850696697277.6001</v>
      </c>
      <c r="J7">
        <v>2032303094953.1099</v>
      </c>
      <c r="K7">
        <v>2724957629159.8198</v>
      </c>
      <c r="L7">
        <v>3689108974018.1299</v>
      </c>
      <c r="M7">
        <v>4335406827528.5605</v>
      </c>
      <c r="N7">
        <v>4371285912444.0703</v>
      </c>
      <c r="O7">
        <v>4903043077226.6104</v>
      </c>
    </row>
    <row r="8" spans="3:15">
      <c r="C8" t="s">
        <v>174</v>
      </c>
      <c r="D8">
        <v>21835510000</v>
      </c>
      <c r="E8">
        <v>19838346371.93</v>
      </c>
      <c r="F8">
        <v>15844028000</v>
      </c>
      <c r="G8">
        <v>28272375000</v>
      </c>
      <c r="H8">
        <v>42940179000</v>
      </c>
      <c r="I8">
        <v>55926726000</v>
      </c>
      <c r="J8">
        <v>71241711000</v>
      </c>
      <c r="K8">
        <v>78381028000</v>
      </c>
      <c r="L8">
        <v>106214634000</v>
      </c>
      <c r="M8">
        <v>111703310000</v>
      </c>
      <c r="N8">
        <v>131068625000</v>
      </c>
      <c r="O8">
        <v>172802252000</v>
      </c>
    </row>
    <row r="9" spans="3:15">
      <c r="C9" t="s">
        <v>123</v>
      </c>
      <c r="D9">
        <v>62525697000</v>
      </c>
      <c r="E9">
        <v>74396054000</v>
      </c>
      <c r="F9">
        <v>83256968000</v>
      </c>
      <c r="G9">
        <v>107428182000</v>
      </c>
      <c r="H9">
        <v>109250307000</v>
      </c>
      <c r="I9">
        <v>127477109000</v>
      </c>
      <c r="J9">
        <v>144203702000</v>
      </c>
      <c r="K9">
        <v>173589969000</v>
      </c>
      <c r="L9">
        <v>231985468000</v>
      </c>
      <c r="M9">
        <v>222376775000</v>
      </c>
      <c r="N9">
        <v>248892174000</v>
      </c>
      <c r="O9">
        <v>280974250000</v>
      </c>
    </row>
    <row r="10" spans="3:15">
      <c r="C10" t="s">
        <v>133</v>
      </c>
      <c r="D10">
        <v>203488000000</v>
      </c>
      <c r="E10">
        <v>221319000000</v>
      </c>
      <c r="F10">
        <v>400039989000</v>
      </c>
      <c r="G10">
        <v>426174812000</v>
      </c>
      <c r="H10">
        <v>442522063000</v>
      </c>
      <c r="I10">
        <v>479324189000</v>
      </c>
      <c r="J10">
        <v>505155513000</v>
      </c>
      <c r="K10">
        <v>559331957000</v>
      </c>
      <c r="L10">
        <v>497556968000</v>
      </c>
      <c r="M10">
        <v>615015871000</v>
      </c>
    </row>
    <row r="11" spans="3:15">
      <c r="C11" t="s">
        <v>118</v>
      </c>
      <c r="D11">
        <v>4697641000000</v>
      </c>
      <c r="E11">
        <v>5454098000000</v>
      </c>
      <c r="F11">
        <v>6168854000000</v>
      </c>
      <c r="G11">
        <v>7088178000000</v>
      </c>
      <c r="H11">
        <v>8411858000000</v>
      </c>
      <c r="I11">
        <v>9581544000000</v>
      </c>
      <c r="J11">
        <v>10690319000000</v>
      </c>
      <c r="K11">
        <v>12603514000000</v>
      </c>
      <c r="L11">
        <v>15256008000000</v>
      </c>
      <c r="M11">
        <v>16621713000000</v>
      </c>
      <c r="N11">
        <v>22144580569192.699</v>
      </c>
      <c r="O11">
        <v>26662153969473.801</v>
      </c>
    </row>
    <row r="12" spans="3:15">
      <c r="C12" t="s">
        <v>129</v>
      </c>
      <c r="D12">
        <v>381767015000</v>
      </c>
      <c r="E12">
        <v>385987000000</v>
      </c>
      <c r="F12">
        <v>414849000000</v>
      </c>
      <c r="G12">
        <v>430818000000</v>
      </c>
      <c r="H12">
        <v>469149000000</v>
      </c>
      <c r="I12">
        <v>536596000000</v>
      </c>
      <c r="J12">
        <v>643615000000</v>
      </c>
      <c r="K12">
        <v>699459000000</v>
      </c>
      <c r="L12">
        <v>755238000000</v>
      </c>
      <c r="M12">
        <v>755262000000</v>
      </c>
      <c r="N12">
        <v>820597000000</v>
      </c>
      <c r="O12">
        <v>824406000000</v>
      </c>
    </row>
    <row r="13" spans="3:15">
      <c r="C13" t="s">
        <v>175</v>
      </c>
      <c r="D13">
        <v>184615238380.45001</v>
      </c>
      <c r="E13">
        <v>184560979162.01001</v>
      </c>
      <c r="F13">
        <v>210884198134.06699</v>
      </c>
      <c r="G13">
        <v>240373894245.694</v>
      </c>
      <c r="H13">
        <v>324058683698.05701</v>
      </c>
      <c r="I13">
        <v>372379097938.10602</v>
      </c>
      <c r="J13">
        <v>315701543029.86603</v>
      </c>
      <c r="K13">
        <v>347167774018.93701</v>
      </c>
      <c r="L13">
        <v>399760280412.51599</v>
      </c>
      <c r="M13">
        <v>435297749067.39899</v>
      </c>
      <c r="N13">
        <v>585211036783.73206</v>
      </c>
      <c r="O13">
        <v>638926155157.052</v>
      </c>
    </row>
    <row r="14" spans="3:15">
      <c r="C14" t="s">
        <v>125</v>
      </c>
      <c r="D14">
        <v>3161183000000</v>
      </c>
      <c r="E14">
        <v>3495893000000</v>
      </c>
      <c r="F14">
        <v>3845987000000</v>
      </c>
      <c r="G14">
        <v>4324939000000</v>
      </c>
      <c r="H14">
        <v>5025977000000</v>
      </c>
      <c r="I14">
        <v>6067652000000</v>
      </c>
      <c r="J14">
        <v>7212935000000</v>
      </c>
      <c r="K14">
        <v>8597170522000</v>
      </c>
      <c r="L14">
        <v>9889887027973.2891</v>
      </c>
      <c r="M14">
        <v>11030217044509.5</v>
      </c>
      <c r="N14">
        <v>12991154730000</v>
      </c>
      <c r="O14">
        <v>15241176100000</v>
      </c>
    </row>
    <row r="15" spans="3:15">
      <c r="C15" t="s">
        <v>130</v>
      </c>
      <c r="D15">
        <v>30262648000</v>
      </c>
      <c r="E15">
        <v>31030323000</v>
      </c>
      <c r="F15">
        <v>37796000000</v>
      </c>
      <c r="G15">
        <v>38364000000</v>
      </c>
      <c r="H15">
        <v>42838000000</v>
      </c>
      <c r="I15">
        <v>52931000000</v>
      </c>
      <c r="J15">
        <v>61077000000</v>
      </c>
      <c r="K15">
        <v>64964600000</v>
      </c>
      <c r="L15">
        <v>76947865900</v>
      </c>
      <c r="M15">
        <v>95506839110</v>
      </c>
      <c r="N15">
        <v>127510426000</v>
      </c>
    </row>
    <row r="16" spans="3:15">
      <c r="C16" t="s">
        <v>119</v>
      </c>
      <c r="D16">
        <v>290374500000000</v>
      </c>
      <c r="E16">
        <v>300182900000000</v>
      </c>
      <c r="F16">
        <v>311375200000000</v>
      </c>
      <c r="G16">
        <v>380097800000000</v>
      </c>
      <c r="H16">
        <v>451023500000000</v>
      </c>
      <c r="I16">
        <v>469806400000000</v>
      </c>
      <c r="J16">
        <v>494887800000000</v>
      </c>
      <c r="K16">
        <v>495712300000000</v>
      </c>
      <c r="L16">
        <v>497809100000000</v>
      </c>
      <c r="M16">
        <v>491902200000000</v>
      </c>
      <c r="N16">
        <v>498238800000000</v>
      </c>
      <c r="O16">
        <v>513918600000000</v>
      </c>
    </row>
    <row r="17" spans="3:15">
      <c r="C17" t="s">
        <v>176</v>
      </c>
      <c r="D17">
        <v>44374500000000</v>
      </c>
      <c r="E17">
        <v>46997000000000</v>
      </c>
      <c r="F17">
        <v>53505521000000</v>
      </c>
      <c r="G17">
        <v>63150501000000</v>
      </c>
      <c r="H17">
        <v>65480847000000</v>
      </c>
      <c r="I17">
        <v>68423437000000</v>
      </c>
      <c r="J17">
        <v>77273627000000</v>
      </c>
      <c r="K17">
        <v>85830839000000</v>
      </c>
      <c r="L17">
        <v>86677378000000</v>
      </c>
      <c r="M17">
        <v>92142920000000</v>
      </c>
      <c r="N17">
        <v>105397517000000</v>
      </c>
      <c r="O17">
        <v>114214090000000</v>
      </c>
    </row>
    <row r="18" spans="3:15">
      <c r="C18" t="s">
        <v>177</v>
      </c>
      <c r="D18">
        <v>7001200000</v>
      </c>
      <c r="E18">
        <v>7313500000</v>
      </c>
      <c r="F18">
        <v>7402700000</v>
      </c>
      <c r="G18">
        <v>8359900000</v>
      </c>
      <c r="H18">
        <v>8680500000</v>
      </c>
      <c r="I18">
        <v>10154000000</v>
      </c>
      <c r="J18">
        <v>13383900000</v>
      </c>
      <c r="K18">
        <v>15455300000</v>
      </c>
      <c r="L18">
        <v>22013800000</v>
      </c>
      <c r="M18">
        <v>33323100000</v>
      </c>
      <c r="N18">
        <v>37391700000</v>
      </c>
      <c r="O18">
        <v>40093900000</v>
      </c>
    </row>
    <row r="19" spans="3:15">
      <c r="C19" t="s">
        <v>110</v>
      </c>
      <c r="D19">
        <v>73720311000</v>
      </c>
      <c r="E19">
        <v>79380789000</v>
      </c>
      <c r="F19">
        <v>89011382263.339996</v>
      </c>
      <c r="G19">
        <v>100926806735.61</v>
      </c>
      <c r="H19">
        <v>109592701581.89</v>
      </c>
      <c r="I19">
        <v>126233885758.95</v>
      </c>
      <c r="J19">
        <v>138528246936.29001</v>
      </c>
      <c r="K19">
        <v>155132533157.48001</v>
      </c>
      <c r="L19">
        <v>174304862001.91</v>
      </c>
      <c r="M19">
        <v>191270893699.77002</v>
      </c>
      <c r="N19">
        <v>213869184185.27002</v>
      </c>
      <c r="O19">
        <v>239784195784.37</v>
      </c>
    </row>
    <row r="20" spans="3:15">
      <c r="C20" t="s">
        <v>126</v>
      </c>
      <c r="D20">
        <v>407601346891.64001</v>
      </c>
      <c r="E20">
        <v>465485333432.28998</v>
      </c>
      <c r="F20">
        <v>609453310000</v>
      </c>
      <c r="G20">
        <v>703877468000</v>
      </c>
      <c r="H20">
        <v>808492267085.92993</v>
      </c>
      <c r="I20">
        <v>884176258000</v>
      </c>
      <c r="J20">
        <v>1026178520761.98</v>
      </c>
      <c r="K20">
        <v>1179627650924.98</v>
      </c>
      <c r="L20">
        <v>1333769541277.1599</v>
      </c>
      <c r="M20">
        <v>1481554453231.5991</v>
      </c>
      <c r="N20">
        <v>1616053446298.99</v>
      </c>
      <c r="O20">
        <v>1860724050043.6489</v>
      </c>
    </row>
    <row r="21" spans="3:15">
      <c r="C21" t="s">
        <v>132</v>
      </c>
      <c r="D21">
        <v>525433000000</v>
      </c>
      <c r="E21">
        <v>565125000000</v>
      </c>
      <c r="F21">
        <v>659620000000</v>
      </c>
      <c r="G21">
        <v>713761861694.33606</v>
      </c>
      <c r="H21">
        <v>748063697238.922</v>
      </c>
      <c r="I21">
        <v>743441565734.86304</v>
      </c>
      <c r="J21">
        <v>839011970825.19495</v>
      </c>
      <c r="K21">
        <v>971483464782.71497</v>
      </c>
    </row>
    <row r="22" spans="3:15">
      <c r="C22" t="s">
        <v>178</v>
      </c>
      <c r="D22">
        <v>88200881720</v>
      </c>
      <c r="E22">
        <v>82574246370</v>
      </c>
      <c r="F22">
        <v>94157825950</v>
      </c>
      <c r="G22">
        <v>112888645000</v>
      </c>
      <c r="H22">
        <v>133575526000</v>
      </c>
      <c r="I22">
        <v>175720000000</v>
      </c>
      <c r="J22">
        <v>220641000000</v>
      </c>
      <c r="K22">
        <v>275831000000</v>
      </c>
      <c r="L22">
        <v>335266000000</v>
      </c>
      <c r="M22">
        <v>349942000000</v>
      </c>
      <c r="N22">
        <v>388345000000</v>
      </c>
      <c r="O22">
        <v>449192000000</v>
      </c>
    </row>
    <row r="23" spans="3:15">
      <c r="C23" t="s">
        <v>179</v>
      </c>
      <c r="D23">
        <v>517073000000</v>
      </c>
      <c r="E23">
        <v>868500000000</v>
      </c>
      <c r="F23">
        <v>1182800000000</v>
      </c>
      <c r="G23">
        <v>1489200000000</v>
      </c>
      <c r="H23">
        <v>2159200000000</v>
      </c>
      <c r="I23">
        <v>2823400000000</v>
      </c>
      <c r="J23">
        <v>3822400000000</v>
      </c>
      <c r="K23">
        <v>5532400000000</v>
      </c>
      <c r="L23">
        <v>7531800000000</v>
      </c>
      <c r="M23">
        <v>7582300000000</v>
      </c>
      <c r="N23">
        <v>8285600000000</v>
      </c>
      <c r="O23">
        <v>10825400000000</v>
      </c>
    </row>
    <row r="24" spans="3:15">
      <c r="C24" t="s">
        <v>180</v>
      </c>
      <c r="D24">
        <v>156815800000</v>
      </c>
      <c r="E24">
        <v>165709900000</v>
      </c>
      <c r="F24">
        <v>179699400000</v>
      </c>
      <c r="G24">
        <v>202572849000</v>
      </c>
      <c r="H24">
        <v>223222386000</v>
      </c>
      <c r="I24">
        <v>263940376000</v>
      </c>
      <c r="J24">
        <v>284572327000</v>
      </c>
      <c r="K24">
        <v>312943214000</v>
      </c>
      <c r="L24">
        <v>384110407000</v>
      </c>
      <c r="M24">
        <v>426021103000</v>
      </c>
      <c r="N24">
        <v>521874970000</v>
      </c>
      <c r="O24">
        <v>625913969000</v>
      </c>
    </row>
    <row r="25" spans="3:15">
      <c r="C25" t="s">
        <v>107</v>
      </c>
      <c r="D25">
        <v>566547600000</v>
      </c>
      <c r="E25">
        <v>495533500000</v>
      </c>
      <c r="F25">
        <v>553249400000</v>
      </c>
      <c r="G25">
        <v>630753700000</v>
      </c>
      <c r="H25">
        <v>741283252846.29004</v>
      </c>
      <c r="I25">
        <v>803714537635.95996</v>
      </c>
      <c r="J25">
        <v>862823924899.92993</v>
      </c>
      <c r="K25">
        <v>880059316422.42004</v>
      </c>
      <c r="L25">
        <v>965370267642.20996</v>
      </c>
      <c r="M25">
        <v>1003730250963.4501</v>
      </c>
      <c r="N25">
        <v>1135175586574.4111</v>
      </c>
      <c r="O25">
        <v>1260349177572.644</v>
      </c>
    </row>
    <row r="26" spans="3:15">
      <c r="C26" t="s">
        <v>181</v>
      </c>
      <c r="D26">
        <v>4524790236.6450005</v>
      </c>
      <c r="E26">
        <v>7279729635</v>
      </c>
      <c r="F26">
        <v>12316830000</v>
      </c>
      <c r="G26">
        <v>31218825170.380001</v>
      </c>
      <c r="H26">
        <v>38131292624</v>
      </c>
      <c r="I26">
        <v>47354167124.324997</v>
      </c>
      <c r="J26">
        <v>81562347015</v>
      </c>
      <c r="K26">
        <v>90028554271.470001</v>
      </c>
      <c r="L26">
        <v>96353639387</v>
      </c>
      <c r="M26">
        <v>104621571247.75</v>
      </c>
      <c r="N26">
        <v>129348182900</v>
      </c>
      <c r="O26">
        <v>157653853900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W32"/>
  <sheetViews>
    <sheetView tabSelected="1" zoomScale="70" zoomScaleNormal="70" workbookViewId="0">
      <selection activeCell="D34" sqref="D34"/>
    </sheetView>
  </sheetViews>
  <sheetFormatPr defaultRowHeight="15"/>
  <sheetData>
    <row r="5" spans="3:23">
      <c r="C5" t="s">
        <v>161</v>
      </c>
      <c r="D5" t="s">
        <v>108</v>
      </c>
      <c r="E5" t="s">
        <v>174</v>
      </c>
      <c r="F5" t="s">
        <v>123</v>
      </c>
      <c r="G5" t="s">
        <v>133</v>
      </c>
      <c r="H5" t="s">
        <v>118</v>
      </c>
      <c r="I5" t="s">
        <v>129</v>
      </c>
      <c r="J5" t="s">
        <v>175</v>
      </c>
      <c r="K5" t="s">
        <v>125</v>
      </c>
      <c r="L5" t="s">
        <v>130</v>
      </c>
      <c r="M5" t="s">
        <v>119</v>
      </c>
      <c r="N5" t="s">
        <v>176</v>
      </c>
      <c r="O5" t="s">
        <v>177</v>
      </c>
      <c r="P5" t="s">
        <v>110</v>
      </c>
      <c r="Q5" t="s">
        <v>126</v>
      </c>
      <c r="R5" t="s">
        <v>132</v>
      </c>
      <c r="S5" t="s">
        <v>178</v>
      </c>
      <c r="T5" t="s">
        <v>179</v>
      </c>
      <c r="U5" t="s">
        <v>180</v>
      </c>
      <c r="V5" t="s">
        <v>107</v>
      </c>
      <c r="W5" t="s">
        <v>181</v>
      </c>
    </row>
    <row r="6" spans="3:23">
      <c r="C6" t="s">
        <v>162</v>
      </c>
      <c r="D6">
        <v>66.573875000000001</v>
      </c>
      <c r="E6">
        <v>0.99950000000000006</v>
      </c>
      <c r="F6">
        <v>1.8139328465721301</v>
      </c>
      <c r="G6">
        <v>1.48573166666667</v>
      </c>
      <c r="H6">
        <v>8.2782499999999999</v>
      </c>
      <c r="I6">
        <v>6.9762399999999998</v>
      </c>
      <c r="J6">
        <v>7.7575000000000003</v>
      </c>
      <c r="K6">
        <v>43.055428333333303</v>
      </c>
      <c r="L6">
        <v>4.1397166666666703</v>
      </c>
      <c r="M6">
        <v>113.90680500000001</v>
      </c>
      <c r="N6">
        <v>1188.81666666667</v>
      </c>
      <c r="O6">
        <v>0.463810768619975</v>
      </c>
      <c r="P6">
        <v>3.8</v>
      </c>
      <c r="Q6">
        <v>9.5603975000000005</v>
      </c>
      <c r="R6">
        <v>7.7991716666666697</v>
      </c>
      <c r="S6">
        <v>3.9671083333333299</v>
      </c>
      <c r="T6">
        <v>24.619900000000001</v>
      </c>
      <c r="U6">
        <v>3.75</v>
      </c>
      <c r="V6">
        <v>37.8136558333333</v>
      </c>
      <c r="W6">
        <v>0.418782916666667</v>
      </c>
    </row>
    <row r="7" spans="3:23">
      <c r="C7" t="s">
        <v>163</v>
      </c>
      <c r="D7">
        <v>75.2597916666667</v>
      </c>
      <c r="E7">
        <v>0.99950000000000006</v>
      </c>
      <c r="F7">
        <v>1.8294231220756101</v>
      </c>
      <c r="G7">
        <v>1.4851099999999999</v>
      </c>
      <c r="H7">
        <v>8.2785041666666697</v>
      </c>
      <c r="I7">
        <v>8.0831441666666706</v>
      </c>
      <c r="J7">
        <v>7.7911666666666699</v>
      </c>
      <c r="K7">
        <v>44.941605000000003</v>
      </c>
      <c r="L7">
        <v>4.0773333333333301</v>
      </c>
      <c r="M7">
        <v>107.765498333333</v>
      </c>
      <c r="N7">
        <v>1130.9575</v>
      </c>
      <c r="O7">
        <v>0.51218961330833301</v>
      </c>
      <c r="P7">
        <v>3.8</v>
      </c>
      <c r="Q7">
        <v>9.4555583333333306</v>
      </c>
      <c r="R7">
        <v>8.8018416666666699</v>
      </c>
      <c r="S7">
        <v>4.3460749999999999</v>
      </c>
      <c r="T7">
        <v>28.129166666666698</v>
      </c>
      <c r="U7">
        <v>3.75</v>
      </c>
      <c r="V7">
        <v>40.111803333333299</v>
      </c>
      <c r="W7">
        <v>0.62521850000000001</v>
      </c>
    </row>
    <row r="8" spans="3:23">
      <c r="C8" t="s">
        <v>164</v>
      </c>
      <c r="D8">
        <v>77.215020833333298</v>
      </c>
      <c r="E8">
        <v>0.99950000000000006</v>
      </c>
      <c r="F8">
        <v>2.3496317093224399</v>
      </c>
      <c r="G8">
        <v>1.54876083333333</v>
      </c>
      <c r="H8">
        <v>8.2770683333333306</v>
      </c>
      <c r="I8">
        <v>8.3228174999999993</v>
      </c>
      <c r="J8">
        <v>7.7987500000000001</v>
      </c>
      <c r="K8">
        <v>47.186414166666701</v>
      </c>
      <c r="L8">
        <v>4.2056500000000003</v>
      </c>
      <c r="M8">
        <v>121.5289475</v>
      </c>
      <c r="N8">
        <v>1290.99458333333</v>
      </c>
      <c r="O8">
        <v>0.60506425362333305</v>
      </c>
      <c r="P8">
        <v>3.8</v>
      </c>
      <c r="Q8">
        <v>9.3423416666666697</v>
      </c>
      <c r="R8">
        <v>8.9916541666666703</v>
      </c>
      <c r="S8">
        <v>4.0938999999999997</v>
      </c>
      <c r="T8">
        <v>29.168524999999999</v>
      </c>
      <c r="U8">
        <v>3.75</v>
      </c>
      <c r="V8">
        <v>44.431899999999999</v>
      </c>
      <c r="W8">
        <v>1.2255880833333299</v>
      </c>
    </row>
    <row r="9" spans="3:23">
      <c r="C9" t="s">
        <v>165</v>
      </c>
      <c r="D9">
        <v>79.681899999999999</v>
      </c>
      <c r="E9">
        <v>3.0632566666666698</v>
      </c>
      <c r="F9">
        <v>2.9203630177551898</v>
      </c>
      <c r="G9">
        <v>1.56931833333333</v>
      </c>
      <c r="H9">
        <v>8.2769575</v>
      </c>
      <c r="I9">
        <v>7.8947141666666703</v>
      </c>
      <c r="J9">
        <v>7.7989166666666696</v>
      </c>
      <c r="K9">
        <v>48.610319166666699</v>
      </c>
      <c r="L9">
        <v>4.737825</v>
      </c>
      <c r="M9">
        <v>125.38801916666699</v>
      </c>
      <c r="N9">
        <v>1251.08833333333</v>
      </c>
      <c r="O9">
        <v>1.2706791739733301</v>
      </c>
      <c r="P9">
        <v>3.8</v>
      </c>
      <c r="Q9">
        <v>9.6559583333333308</v>
      </c>
      <c r="R9">
        <v>7.9837788333333304</v>
      </c>
      <c r="S9">
        <v>4.0800333333333301</v>
      </c>
      <c r="T9">
        <v>31.348483333333299</v>
      </c>
      <c r="U9">
        <v>3.75</v>
      </c>
      <c r="V9">
        <v>42.960083333333301</v>
      </c>
      <c r="W9">
        <v>1.50722641666667</v>
      </c>
    </row>
    <row r="10" spans="3:23">
      <c r="C10" t="s">
        <v>166</v>
      </c>
      <c r="D10">
        <v>77.394975000000002</v>
      </c>
      <c r="E10">
        <v>2.9006291666666701</v>
      </c>
      <c r="F10">
        <v>3.0774751184780098</v>
      </c>
      <c r="G10">
        <v>1.4010516666666699</v>
      </c>
      <c r="H10">
        <v>8.2770366666666693</v>
      </c>
      <c r="I10">
        <v>6.5876733333333304</v>
      </c>
      <c r="J10">
        <v>7.7867499999999996</v>
      </c>
      <c r="K10">
        <v>46.583284166666701</v>
      </c>
      <c r="L10">
        <v>4.55413333333333</v>
      </c>
      <c r="M10">
        <v>115.93346416666699</v>
      </c>
      <c r="N10">
        <v>1191.6141666666699</v>
      </c>
      <c r="O10">
        <v>1.29294412808415</v>
      </c>
      <c r="P10">
        <v>3.8</v>
      </c>
      <c r="Q10">
        <v>10.7890191666667</v>
      </c>
      <c r="R10">
        <v>7.0802166666666704</v>
      </c>
      <c r="S10">
        <v>3.8890750000000001</v>
      </c>
      <c r="T10">
        <v>30.692025000000001</v>
      </c>
      <c r="U10">
        <v>3.75</v>
      </c>
      <c r="V10">
        <v>41.484616666666703</v>
      </c>
      <c r="W10">
        <v>1.50088520858333</v>
      </c>
    </row>
    <row r="11" spans="3:23">
      <c r="C11" t="s">
        <v>167</v>
      </c>
      <c r="D11">
        <v>72.060649999999995</v>
      </c>
      <c r="E11">
        <v>2.9233008189033201</v>
      </c>
      <c r="F11">
        <v>2.9251194495158601</v>
      </c>
      <c r="G11">
        <v>1.3010191666666699</v>
      </c>
      <c r="H11">
        <v>8.2768008333333292</v>
      </c>
      <c r="I11">
        <v>5.9910566666666698</v>
      </c>
      <c r="J11">
        <v>7.7880000000000003</v>
      </c>
      <c r="K11">
        <v>45.316466666666699</v>
      </c>
      <c r="L11">
        <v>4.4819833333333303</v>
      </c>
      <c r="M11">
        <v>108.192569166667</v>
      </c>
      <c r="N11">
        <v>1145.3191666666701</v>
      </c>
      <c r="O11">
        <v>1.3049661442676701</v>
      </c>
      <c r="P11">
        <v>3.8</v>
      </c>
      <c r="Q11">
        <v>11.285966666666701</v>
      </c>
      <c r="R11">
        <v>6.7408333333333301</v>
      </c>
      <c r="S11">
        <v>3.6576416666666698</v>
      </c>
      <c r="T11">
        <v>28.813741666666701</v>
      </c>
      <c r="U11">
        <v>3.75</v>
      </c>
      <c r="V11">
        <v>40.2224149175021</v>
      </c>
      <c r="W11">
        <v>1.4255372500000001</v>
      </c>
    </row>
    <row r="12" spans="3:23">
      <c r="C12" t="s">
        <v>168</v>
      </c>
      <c r="D12">
        <v>73.276308333333304</v>
      </c>
      <c r="E12">
        <v>2.9036575</v>
      </c>
      <c r="F12">
        <v>2.4343900362318802</v>
      </c>
      <c r="G12">
        <v>1.21176333333333</v>
      </c>
      <c r="H12">
        <v>8.1943166666666691</v>
      </c>
      <c r="I12">
        <v>5.9969099999999997</v>
      </c>
      <c r="J12">
        <v>7.7773333333333303</v>
      </c>
      <c r="K12">
        <v>44.099975000000001</v>
      </c>
      <c r="L12">
        <v>4.4877000000000002</v>
      </c>
      <c r="M12">
        <v>110.218211666667</v>
      </c>
      <c r="N12">
        <v>1024.11666666667</v>
      </c>
      <c r="O12">
        <v>1.3083848239159199</v>
      </c>
      <c r="P12">
        <v>3.7870916666666701</v>
      </c>
      <c r="Q12">
        <v>10.8978916666667</v>
      </c>
      <c r="R12">
        <v>6.4424999999999999</v>
      </c>
      <c r="S12">
        <v>3.2354833333333302</v>
      </c>
      <c r="T12">
        <v>28.284441666666702</v>
      </c>
      <c r="U12">
        <v>3.7470833333333302</v>
      </c>
      <c r="V12">
        <v>40.220130208333302</v>
      </c>
      <c r="W12">
        <v>1.3435831083333301</v>
      </c>
    </row>
    <row r="13" spans="3:23">
      <c r="C13" t="s">
        <v>169</v>
      </c>
      <c r="D13">
        <v>72.646616666666702</v>
      </c>
      <c r="E13">
        <v>3.0543133333333299</v>
      </c>
      <c r="F13">
        <v>2.17532666666667</v>
      </c>
      <c r="G13">
        <v>1.1343633333333301</v>
      </c>
      <c r="H13">
        <v>7.9734383333333296</v>
      </c>
      <c r="I13">
        <v>5.9467783333333299</v>
      </c>
      <c r="J13">
        <v>7.7678333333333303</v>
      </c>
      <c r="K13">
        <v>45.3070083333333</v>
      </c>
      <c r="L13">
        <v>4.45580833333333</v>
      </c>
      <c r="M13">
        <v>116.29931166666699</v>
      </c>
      <c r="N13">
        <v>954.79051583333296</v>
      </c>
      <c r="O13">
        <v>1.3135716247906699</v>
      </c>
      <c r="P13">
        <v>3.6681769583333299</v>
      </c>
      <c r="Q13">
        <v>10.8992416666667</v>
      </c>
      <c r="R13">
        <v>6.4133333333333304</v>
      </c>
      <c r="S13">
        <v>3.1031583333333299</v>
      </c>
      <c r="T13">
        <v>27.190958333333299</v>
      </c>
      <c r="U13">
        <v>3.7450000000000001</v>
      </c>
      <c r="V13">
        <v>37.881983221536302</v>
      </c>
      <c r="W13">
        <v>1.4284534133384501</v>
      </c>
    </row>
    <row r="14" spans="3:23">
      <c r="C14" t="s">
        <v>170</v>
      </c>
      <c r="D14">
        <v>69.292400000000001</v>
      </c>
      <c r="E14">
        <v>3.0956488492063499</v>
      </c>
      <c r="F14">
        <v>1.94705833333333</v>
      </c>
      <c r="G14">
        <v>1.0740991666666699</v>
      </c>
      <c r="H14">
        <v>7.6075324999999996</v>
      </c>
      <c r="I14">
        <v>5.4437008333333301</v>
      </c>
      <c r="J14">
        <v>7.80141666666667</v>
      </c>
      <c r="K14">
        <v>41.3485333333333</v>
      </c>
      <c r="L14">
        <v>4.1080829490557802</v>
      </c>
      <c r="M14">
        <v>117.75352916666699</v>
      </c>
      <c r="N14">
        <v>929.25726166666698</v>
      </c>
      <c r="O14">
        <v>1.26264486767833</v>
      </c>
      <c r="P14">
        <v>3.43756938226247</v>
      </c>
      <c r="Q14">
        <v>10.9281916666667</v>
      </c>
      <c r="R14">
        <v>5.8616666666666699</v>
      </c>
      <c r="S14">
        <v>2.7679499999999999</v>
      </c>
      <c r="T14">
        <v>25.580845367540402</v>
      </c>
      <c r="U14">
        <v>3.7475000000000001</v>
      </c>
      <c r="V14">
        <v>34.518180591701302</v>
      </c>
      <c r="W14">
        <v>1.3029309053379401</v>
      </c>
    </row>
    <row r="15" spans="3:23">
      <c r="C15" t="s">
        <v>171</v>
      </c>
      <c r="D15">
        <v>64.582800000000006</v>
      </c>
      <c r="E15">
        <v>3.14416455988456</v>
      </c>
      <c r="F15">
        <v>1.8337666666666701</v>
      </c>
      <c r="G15">
        <v>1.06704</v>
      </c>
      <c r="H15">
        <v>6.9486549999999996</v>
      </c>
      <c r="I15">
        <v>5.0981308333333297</v>
      </c>
      <c r="J15">
        <v>7.7868333333333304</v>
      </c>
      <c r="K15">
        <v>43.505183333333299</v>
      </c>
      <c r="L15">
        <v>3.5880211940836899</v>
      </c>
      <c r="M15">
        <v>103.359493968254</v>
      </c>
      <c r="N15">
        <v>1102.04666666667</v>
      </c>
      <c r="O15">
        <v>1.2235623934186699</v>
      </c>
      <c r="P15">
        <v>3.3358333333333299</v>
      </c>
      <c r="Q15">
        <v>11.129716666666701</v>
      </c>
      <c r="R15">
        <v>5.64</v>
      </c>
      <c r="S15">
        <v>2.4092416666666701</v>
      </c>
      <c r="T15">
        <v>24.852875000000001</v>
      </c>
      <c r="U15">
        <v>3.75</v>
      </c>
      <c r="V15">
        <v>33.313300641233802</v>
      </c>
      <c r="W15">
        <v>1.30152170281795</v>
      </c>
    </row>
    <row r="16" spans="3:23">
      <c r="C16" t="s">
        <v>172</v>
      </c>
      <c r="D16">
        <v>72.6474166666667</v>
      </c>
      <c r="E16">
        <v>3.7101068305232801</v>
      </c>
      <c r="F16">
        <v>1.99942817314426</v>
      </c>
      <c r="G16">
        <v>1.14310055659983</v>
      </c>
      <c r="H16">
        <v>6.8314160517666602</v>
      </c>
      <c r="I16">
        <v>5.36086666666667</v>
      </c>
      <c r="J16">
        <v>7.7517500000000004</v>
      </c>
      <c r="K16">
        <v>48.405266666666698</v>
      </c>
      <c r="L16">
        <v>3.9323354779166699</v>
      </c>
      <c r="M16">
        <v>93.570089087045702</v>
      </c>
      <c r="N16">
        <v>1276.93</v>
      </c>
      <c r="O16">
        <v>1.2535344886256801</v>
      </c>
      <c r="P16">
        <v>3.5245029107064401</v>
      </c>
      <c r="Q16">
        <v>13.513475</v>
      </c>
      <c r="R16">
        <v>6.2883333333333304</v>
      </c>
      <c r="S16">
        <v>3.1201416666666701</v>
      </c>
      <c r="T16">
        <v>31.740358333333301</v>
      </c>
      <c r="U16">
        <v>3.75</v>
      </c>
      <c r="V16">
        <v>34.285774123424098</v>
      </c>
      <c r="W16">
        <v>1.54995977566564</v>
      </c>
    </row>
    <row r="17" spans="3:23">
      <c r="C17" t="s">
        <v>173</v>
      </c>
      <c r="D17">
        <v>74.3859833333333</v>
      </c>
      <c r="E17">
        <v>3.8962951544704998</v>
      </c>
      <c r="F17">
        <v>1.75936028901855</v>
      </c>
      <c r="G17">
        <v>1.0301627829537601</v>
      </c>
      <c r="H17">
        <v>6.7702690287094001</v>
      </c>
      <c r="I17">
        <v>5.6240750000000004</v>
      </c>
      <c r="J17">
        <v>7.7691666666666697</v>
      </c>
      <c r="K17">
        <v>45.725812121212101</v>
      </c>
      <c r="L17">
        <v>3.7389749999999999</v>
      </c>
      <c r="M17">
        <v>87.779875000000004</v>
      </c>
      <c r="N17">
        <v>1156.06098787879</v>
      </c>
      <c r="O17">
        <v>1.26678941001316</v>
      </c>
      <c r="P17">
        <v>3.22108691472175</v>
      </c>
      <c r="Q17">
        <v>12.636008333333301</v>
      </c>
      <c r="R17">
        <v>6.04416666666667</v>
      </c>
      <c r="S17">
        <v>3.0152999999999999</v>
      </c>
      <c r="T17">
        <v>30.367915338305899</v>
      </c>
      <c r="U17">
        <v>3.75</v>
      </c>
      <c r="V17">
        <v>31.685704999999999</v>
      </c>
      <c r="W17">
        <v>1.5028445974142299</v>
      </c>
    </row>
    <row r="20" spans="3:23">
      <c r="C20" t="s">
        <v>161</v>
      </c>
      <c r="D20" t="s">
        <v>108</v>
      </c>
      <c r="E20" t="s">
        <v>174</v>
      </c>
      <c r="F20" t="s">
        <v>123</v>
      </c>
      <c r="G20" t="s">
        <v>133</v>
      </c>
      <c r="H20" t="s">
        <v>118</v>
      </c>
      <c r="I20" t="s">
        <v>129</v>
      </c>
      <c r="J20" t="s">
        <v>175</v>
      </c>
      <c r="K20" t="s">
        <v>125</v>
      </c>
      <c r="L20" t="s">
        <v>130</v>
      </c>
      <c r="M20" t="s">
        <v>119</v>
      </c>
      <c r="N20" t="s">
        <v>176</v>
      </c>
      <c r="O20" t="s">
        <v>177</v>
      </c>
      <c r="P20" t="s">
        <v>110</v>
      </c>
      <c r="Q20" t="s">
        <v>126</v>
      </c>
      <c r="R20" t="s">
        <v>132</v>
      </c>
      <c r="S20" t="s">
        <v>178</v>
      </c>
      <c r="T20" t="s">
        <v>179</v>
      </c>
      <c r="U20" t="s">
        <v>180</v>
      </c>
      <c r="V20" t="s">
        <v>107</v>
      </c>
      <c r="W20" t="s">
        <v>181</v>
      </c>
    </row>
    <row r="21" spans="3:23">
      <c r="C21" t="s">
        <v>162</v>
      </c>
      <c r="D21">
        <v>792972000000</v>
      </c>
      <c r="E21">
        <v>21835510000</v>
      </c>
      <c r="F21">
        <v>62525697000</v>
      </c>
      <c r="G21">
        <v>203488000000</v>
      </c>
      <c r="H21">
        <v>4697641000000</v>
      </c>
      <c r="I21">
        <v>381767015000</v>
      </c>
      <c r="J21">
        <v>184615238380.45001</v>
      </c>
      <c r="K21">
        <v>3161183000000</v>
      </c>
      <c r="L21">
        <v>30262648000</v>
      </c>
      <c r="M21">
        <v>290374500000000</v>
      </c>
      <c r="N21">
        <v>44374500000000</v>
      </c>
      <c r="O21">
        <v>7001200000</v>
      </c>
      <c r="P21">
        <v>73720311000</v>
      </c>
      <c r="Q21">
        <v>407601346891.64001</v>
      </c>
      <c r="R21">
        <v>525433000000</v>
      </c>
      <c r="S21">
        <v>88200881720</v>
      </c>
      <c r="T21">
        <v>517073000000</v>
      </c>
      <c r="U21">
        <v>156815800000</v>
      </c>
      <c r="V21">
        <v>566547600000</v>
      </c>
      <c r="W21">
        <v>4524790236.6450005</v>
      </c>
    </row>
    <row r="22" spans="3:23">
      <c r="C22" t="s">
        <v>163</v>
      </c>
      <c r="D22">
        <v>947860000000</v>
      </c>
      <c r="E22">
        <v>19838346371.93</v>
      </c>
      <c r="F22">
        <v>74396054000</v>
      </c>
      <c r="G22">
        <v>221319000000</v>
      </c>
      <c r="H22">
        <v>5454098000000</v>
      </c>
      <c r="I22">
        <v>385987000000</v>
      </c>
      <c r="J22">
        <v>184560979162.01001</v>
      </c>
      <c r="K22">
        <v>3495893000000</v>
      </c>
      <c r="L22">
        <v>31030323000</v>
      </c>
      <c r="M22">
        <v>300182900000000</v>
      </c>
      <c r="N22">
        <v>46997000000000</v>
      </c>
      <c r="O22">
        <v>7313500000</v>
      </c>
      <c r="P22">
        <v>79380789000</v>
      </c>
      <c r="Q22">
        <v>465485333432.28998</v>
      </c>
      <c r="R22">
        <v>565125000000</v>
      </c>
      <c r="S22">
        <v>82574246370</v>
      </c>
      <c r="T22">
        <v>868500000000</v>
      </c>
      <c r="U22">
        <v>165709900000</v>
      </c>
      <c r="V22">
        <v>495533500000</v>
      </c>
      <c r="W22">
        <v>7279729635</v>
      </c>
    </row>
    <row r="23" spans="3:23">
      <c r="C23" t="s">
        <v>164</v>
      </c>
      <c r="D23">
        <v>1081076933627.6399</v>
      </c>
      <c r="E23">
        <v>15844028000</v>
      </c>
      <c r="F23">
        <v>83256968000</v>
      </c>
      <c r="G23">
        <v>400039989000</v>
      </c>
      <c r="H23">
        <v>6168854000000</v>
      </c>
      <c r="I23">
        <v>414849000000</v>
      </c>
      <c r="J23">
        <v>210884198134.06699</v>
      </c>
      <c r="K23">
        <v>3845987000000</v>
      </c>
      <c r="L23">
        <v>37796000000</v>
      </c>
      <c r="M23">
        <v>311375200000000</v>
      </c>
      <c r="N23">
        <v>53505521000000</v>
      </c>
      <c r="O23">
        <v>7402700000</v>
      </c>
      <c r="P23">
        <v>89011382263.339996</v>
      </c>
      <c r="Q23">
        <v>609453310000</v>
      </c>
      <c r="R23">
        <v>659620000000</v>
      </c>
      <c r="S23">
        <v>94157825950</v>
      </c>
      <c r="T23">
        <v>1182800000000</v>
      </c>
      <c r="U23">
        <v>179699400000</v>
      </c>
      <c r="V23">
        <v>553249400000</v>
      </c>
      <c r="W23">
        <v>12316830000</v>
      </c>
    </row>
    <row r="24" spans="3:23">
      <c r="C24" t="s">
        <v>165</v>
      </c>
      <c r="D24">
        <v>1240453059778.3</v>
      </c>
      <c r="E24">
        <v>28272375000</v>
      </c>
      <c r="F24">
        <v>107428182000</v>
      </c>
      <c r="G24">
        <v>426174812000</v>
      </c>
      <c r="H24">
        <v>7088178000000</v>
      </c>
      <c r="I24">
        <v>430818000000</v>
      </c>
      <c r="J24">
        <v>240373894245.694</v>
      </c>
      <c r="K24">
        <v>4324939000000</v>
      </c>
      <c r="L24">
        <v>38364000000</v>
      </c>
      <c r="M24">
        <v>380097800000000</v>
      </c>
      <c r="N24">
        <v>63150501000000</v>
      </c>
      <c r="O24">
        <v>8359900000</v>
      </c>
      <c r="P24">
        <v>100926806735.61</v>
      </c>
      <c r="Q24">
        <v>703877468000</v>
      </c>
      <c r="R24">
        <v>713761861694.33606</v>
      </c>
      <c r="S24">
        <v>112888645000</v>
      </c>
      <c r="T24">
        <v>1489200000000</v>
      </c>
      <c r="U24">
        <v>202572849000</v>
      </c>
      <c r="V24">
        <v>630753700000</v>
      </c>
      <c r="W24">
        <v>31218825170.380001</v>
      </c>
    </row>
    <row r="25" spans="3:23">
      <c r="C25" t="s">
        <v>166</v>
      </c>
      <c r="D25">
        <v>1414070705988.5901</v>
      </c>
      <c r="E25">
        <v>42940179000</v>
      </c>
      <c r="F25">
        <v>109250307000</v>
      </c>
      <c r="G25">
        <v>442522063000</v>
      </c>
      <c r="H25">
        <v>8411858000000</v>
      </c>
      <c r="I25">
        <v>469149000000</v>
      </c>
      <c r="J25">
        <v>324058683698.05701</v>
      </c>
      <c r="K25">
        <v>5025977000000</v>
      </c>
      <c r="L25">
        <v>42838000000</v>
      </c>
      <c r="M25">
        <v>451023500000000</v>
      </c>
      <c r="N25">
        <v>65480847000000</v>
      </c>
      <c r="O25">
        <v>8680500000</v>
      </c>
      <c r="P25">
        <v>109592701581.89</v>
      </c>
      <c r="Q25">
        <v>808492267085.92993</v>
      </c>
      <c r="R25">
        <v>748063697238.922</v>
      </c>
      <c r="S25">
        <v>133575526000</v>
      </c>
      <c r="T25">
        <v>2159200000000</v>
      </c>
      <c r="U25">
        <v>223222386000</v>
      </c>
      <c r="V25">
        <v>741283252846.29004</v>
      </c>
      <c r="W25">
        <v>38131292624</v>
      </c>
    </row>
    <row r="26" spans="3:23">
      <c r="C26" t="s">
        <v>167</v>
      </c>
      <c r="D26">
        <v>1850696697277.6001</v>
      </c>
      <c r="E26">
        <v>55926726000</v>
      </c>
      <c r="F26">
        <v>127477109000</v>
      </c>
      <c r="G26">
        <v>479324189000</v>
      </c>
      <c r="H26">
        <v>9581544000000</v>
      </c>
      <c r="I26">
        <v>536596000000</v>
      </c>
      <c r="J26">
        <v>372379097938.10602</v>
      </c>
      <c r="K26">
        <v>6067652000000</v>
      </c>
      <c r="L26">
        <v>52931000000</v>
      </c>
      <c r="M26">
        <v>469806400000000</v>
      </c>
      <c r="N26">
        <v>68423437000000</v>
      </c>
      <c r="O26">
        <v>10154000000</v>
      </c>
      <c r="P26">
        <v>126233885758.95</v>
      </c>
      <c r="Q26">
        <v>884176258000</v>
      </c>
      <c r="R26">
        <v>743441565734.86304</v>
      </c>
      <c r="S26">
        <v>175720000000</v>
      </c>
      <c r="T26">
        <v>2823400000000</v>
      </c>
      <c r="U26">
        <v>263940376000</v>
      </c>
      <c r="V26">
        <v>803714537635.95996</v>
      </c>
      <c r="W26">
        <v>47354167124.324997</v>
      </c>
    </row>
    <row r="27" spans="3:23">
      <c r="C27" t="s">
        <v>168</v>
      </c>
      <c r="D27">
        <v>2032303094953.1099</v>
      </c>
      <c r="E27">
        <v>71241711000</v>
      </c>
      <c r="F27">
        <v>144203702000</v>
      </c>
      <c r="G27">
        <v>505155513000</v>
      </c>
      <c r="H27">
        <v>10690319000000</v>
      </c>
      <c r="I27">
        <v>643615000000</v>
      </c>
      <c r="J27">
        <v>315701543029.86603</v>
      </c>
      <c r="K27">
        <v>7212935000000</v>
      </c>
      <c r="L27">
        <v>61077000000</v>
      </c>
      <c r="M27">
        <v>494887800000000</v>
      </c>
      <c r="N27">
        <v>77273627000000</v>
      </c>
      <c r="O27">
        <v>13383900000</v>
      </c>
      <c r="P27">
        <v>138528246936.29001</v>
      </c>
      <c r="Q27">
        <v>1026178520761.98</v>
      </c>
      <c r="R27">
        <v>839011970825.19495</v>
      </c>
      <c r="S27">
        <v>220641000000</v>
      </c>
      <c r="T27">
        <v>3822400000000</v>
      </c>
      <c r="U27">
        <v>284572327000</v>
      </c>
      <c r="V27">
        <v>862823924899.92993</v>
      </c>
      <c r="W27">
        <v>81562347015</v>
      </c>
    </row>
    <row r="28" spans="3:23">
      <c r="C28" t="s">
        <v>169</v>
      </c>
      <c r="D28">
        <v>2724957629159.8198</v>
      </c>
      <c r="E28">
        <v>78381028000</v>
      </c>
      <c r="F28">
        <v>173589969000</v>
      </c>
      <c r="G28">
        <v>559331957000</v>
      </c>
      <c r="H28">
        <v>12603514000000</v>
      </c>
      <c r="I28">
        <v>699459000000</v>
      </c>
      <c r="J28">
        <v>347167774018.93701</v>
      </c>
      <c r="K28">
        <v>8597170522000</v>
      </c>
      <c r="L28">
        <v>64964600000</v>
      </c>
      <c r="M28">
        <v>495712300000000</v>
      </c>
      <c r="N28">
        <v>85830839000000</v>
      </c>
      <c r="O28">
        <v>15455300000</v>
      </c>
      <c r="P28">
        <v>155132533157.48001</v>
      </c>
      <c r="Q28">
        <v>1179627650924.98</v>
      </c>
      <c r="R28">
        <v>971483464782.71497</v>
      </c>
      <c r="S28">
        <v>275831000000</v>
      </c>
      <c r="T28">
        <v>5532400000000</v>
      </c>
      <c r="U28">
        <v>312943214000</v>
      </c>
      <c r="V28">
        <v>880059316422.42004</v>
      </c>
      <c r="W28">
        <v>90028554271.470001</v>
      </c>
    </row>
    <row r="29" spans="3:23">
      <c r="C29" t="s">
        <v>170</v>
      </c>
      <c r="D29">
        <v>3689108974018.1299</v>
      </c>
      <c r="E29">
        <v>106214634000</v>
      </c>
      <c r="F29">
        <v>231985468000</v>
      </c>
      <c r="G29">
        <v>497556968000</v>
      </c>
      <c r="H29">
        <v>15256008000000</v>
      </c>
      <c r="I29">
        <v>755238000000</v>
      </c>
      <c r="J29">
        <v>399760280412.51599</v>
      </c>
      <c r="K29">
        <v>9889887027973.2891</v>
      </c>
      <c r="L29">
        <v>76947865900</v>
      </c>
      <c r="M29">
        <v>497809100000000</v>
      </c>
      <c r="N29">
        <v>86677378000000</v>
      </c>
      <c r="O29">
        <v>22013800000</v>
      </c>
      <c r="P29">
        <v>174304862001.91</v>
      </c>
      <c r="Q29">
        <v>1333769541277.1599</v>
      </c>
      <c r="S29">
        <v>335266000000</v>
      </c>
      <c r="T29">
        <v>7531800000000</v>
      </c>
      <c r="U29">
        <v>384110407000</v>
      </c>
      <c r="V29">
        <v>965370267642.20996</v>
      </c>
      <c r="W29">
        <v>96353639387</v>
      </c>
    </row>
    <row r="30" spans="3:23">
      <c r="C30" t="s">
        <v>171</v>
      </c>
      <c r="D30">
        <v>4335406827528.5605</v>
      </c>
      <c r="E30">
        <v>111703310000</v>
      </c>
      <c r="F30">
        <v>222376775000</v>
      </c>
      <c r="G30">
        <v>615015871000</v>
      </c>
      <c r="H30">
        <v>16621713000000</v>
      </c>
      <c r="I30">
        <v>755262000000</v>
      </c>
      <c r="J30">
        <v>435297749067.39899</v>
      </c>
      <c r="K30">
        <v>11030217044509.5</v>
      </c>
      <c r="L30">
        <v>95506839110</v>
      </c>
      <c r="M30">
        <v>491902200000000</v>
      </c>
      <c r="N30">
        <v>92142920000000</v>
      </c>
      <c r="O30">
        <v>33323100000</v>
      </c>
      <c r="P30">
        <v>191270893699.77002</v>
      </c>
      <c r="Q30">
        <v>1481554453231.5991</v>
      </c>
      <c r="S30">
        <v>349942000000</v>
      </c>
      <c r="T30">
        <v>7582300000000</v>
      </c>
      <c r="U30">
        <v>426021103000</v>
      </c>
      <c r="V30">
        <v>1003730250963.4501</v>
      </c>
      <c r="W30">
        <v>104621571247.75</v>
      </c>
    </row>
    <row r="31" spans="3:23">
      <c r="C31" t="s">
        <v>172</v>
      </c>
      <c r="D31">
        <v>4371285912444.0703</v>
      </c>
      <c r="E31">
        <v>131068625000</v>
      </c>
      <c r="F31">
        <v>248892174000</v>
      </c>
      <c r="H31">
        <v>22144580569192.699</v>
      </c>
      <c r="I31">
        <v>820597000000</v>
      </c>
      <c r="J31">
        <v>585211036783.73206</v>
      </c>
      <c r="K31">
        <v>12991154730000</v>
      </c>
      <c r="L31">
        <v>127510426000</v>
      </c>
      <c r="M31">
        <v>498238800000000</v>
      </c>
      <c r="N31">
        <v>105397517000000</v>
      </c>
      <c r="O31">
        <v>37391700000</v>
      </c>
      <c r="P31">
        <v>213869184185.27002</v>
      </c>
      <c r="Q31">
        <v>1616053446298.99</v>
      </c>
      <c r="S31">
        <v>388345000000</v>
      </c>
      <c r="T31">
        <v>8285600000000</v>
      </c>
      <c r="U31">
        <v>521874970000</v>
      </c>
      <c r="V31">
        <v>1135175586574.4111</v>
      </c>
      <c r="W31">
        <v>129348182900</v>
      </c>
    </row>
    <row r="32" spans="3:23">
      <c r="C32" t="s">
        <v>173</v>
      </c>
      <c r="D32">
        <v>4903043077226.6104</v>
      </c>
      <c r="E32">
        <v>172802252000</v>
      </c>
      <c r="F32">
        <v>280974250000</v>
      </c>
      <c r="H32">
        <v>26662153969473.801</v>
      </c>
      <c r="I32">
        <v>824406000000</v>
      </c>
      <c r="J32">
        <v>638926155157.052</v>
      </c>
      <c r="K32">
        <v>15241176100000</v>
      </c>
      <c r="M32">
        <v>513918600000000</v>
      </c>
      <c r="N32">
        <v>114214090000000</v>
      </c>
      <c r="O32">
        <v>40093900000</v>
      </c>
      <c r="P32">
        <v>239784195784.37</v>
      </c>
      <c r="Q32">
        <v>1860724050043.6489</v>
      </c>
      <c r="S32">
        <v>449192000000</v>
      </c>
      <c r="T32">
        <v>10825400000000</v>
      </c>
      <c r="U32">
        <v>625913969000</v>
      </c>
      <c r="V32">
        <v>1260349177572.644</v>
      </c>
      <c r="W32">
        <v>157653853900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One</vt:lpstr>
      <vt:lpstr>Reserves</vt:lpstr>
      <vt:lpstr>Currency</vt:lpstr>
      <vt:lpstr>CurrencyData</vt:lpstr>
      <vt:lpstr>raw data</vt:lpstr>
      <vt:lpstr>MBase</vt:lpstr>
      <vt:lpstr>E</vt:lpstr>
    </vt:vector>
  </TitlesOfParts>
  <Company>CBRF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isakov</dc:creator>
  <cp:lastModifiedBy>Студент ГУ-ВШЭ</cp:lastModifiedBy>
  <dcterms:created xsi:type="dcterms:W3CDTF">2012-02-13T05:57:08Z</dcterms:created>
  <dcterms:modified xsi:type="dcterms:W3CDTF">2012-03-12T16:35:02Z</dcterms:modified>
</cp:coreProperties>
</file>